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1" i="3" l="1"/>
  <c r="E82" i="3" s="1"/>
  <c r="D81" i="3"/>
  <c r="D82" i="3" s="1"/>
  <c r="C81" i="3"/>
  <c r="C82" i="3" s="1"/>
  <c r="K80" i="3"/>
  <c r="M81" i="3" s="1"/>
  <c r="J80" i="3"/>
  <c r="M80" i="3" s="1"/>
  <c r="I80" i="3"/>
  <c r="M79" i="3" s="1"/>
  <c r="K79" i="3"/>
  <c r="L81" i="3" s="1"/>
  <c r="J79" i="3"/>
  <c r="L80" i="3" s="1"/>
  <c r="I79" i="3"/>
  <c r="L79" i="3" s="1"/>
  <c r="E84" i="3" l="1"/>
  <c r="E83" i="3"/>
  <c r="C83" i="3"/>
  <c r="C84" i="3"/>
  <c r="D84" i="3"/>
  <c r="D83" i="3"/>
  <c r="I81" i="3"/>
  <c r="I82" i="3" s="1"/>
  <c r="J81" i="3"/>
  <c r="J82" i="3" s="1"/>
  <c r="K81" i="3"/>
  <c r="K82" i="3" s="1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K84" i="3" l="1"/>
  <c r="K83" i="3"/>
  <c r="J83" i="3"/>
  <c r="J84" i="3"/>
  <c r="I83" i="3"/>
  <c r="I84" i="3"/>
</calcChain>
</file>

<file path=xl/sharedStrings.xml><?xml version="1.0" encoding="utf-8"?>
<sst xmlns="http://schemas.openxmlformats.org/spreadsheetml/2006/main" count="195" uniqueCount="92">
  <si>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</si>
  <si>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</si>
  <si>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</si>
  <si>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</si>
  <si>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</si>
  <si>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</si>
  <si>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</si>
  <si>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</si>
  <si>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</si>
  <si>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</si>
  <si>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</si>
  <si>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</si>
  <si>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</si>
  <si>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</si>
  <si>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</si>
  <si>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</si>
  <si>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</si>
  <si>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</si>
  <si>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</si>
  <si>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</si>
  <si>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</si>
  <si>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</si>
  <si>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</si>
  <si>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</si>
  <si>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</si>
  <si>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</si>
  <si>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</si>
  <si>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</si>
  <si>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</si>
  <si>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</si>
  <si>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</si>
  <si>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</si>
  <si>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</si>
  <si>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</si>
  <si>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</si>
  <si>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</si>
  <si>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</si>
  <si>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</si>
  <si>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Анисимово</t>
  </si>
  <si>
    <t xml:space="preserve"> 0,4 Анисимово ТСН 1 ап</t>
  </si>
  <si>
    <t xml:space="preserve"> 0,4 Анисимово ТСН 2 ао</t>
  </si>
  <si>
    <t xml:space="preserve"> 10 Анисимово Т 1 ао RS</t>
  </si>
  <si>
    <t xml:space="preserve"> 10 Анисимово Т 1 ап RS</t>
  </si>
  <si>
    <t xml:space="preserve"> 10 Анисимово Т 2 ао RS</t>
  </si>
  <si>
    <t xml:space="preserve"> 10 Анисимово Т 2 ап RS</t>
  </si>
  <si>
    <t xml:space="preserve"> 10 Анисимово-Анисимово ао</t>
  </si>
  <si>
    <t xml:space="preserve"> 10 Анисимово-Оксюково ао</t>
  </si>
  <si>
    <t xml:space="preserve"> 10 Анисимово-Смердомский стеклозавод ао</t>
  </si>
  <si>
    <t xml:space="preserve"> 10 Анисимово-Смердомский стеклозавод ао RS</t>
  </si>
  <si>
    <t xml:space="preserve"> 10 Анисимово-Смердомский стеклозавод ап RS</t>
  </si>
  <si>
    <t xml:space="preserve"> 10 Анисимово-Стулово ао</t>
  </si>
  <si>
    <t xml:space="preserve"> 110 Анисимово СМВ ао RS</t>
  </si>
  <si>
    <t xml:space="preserve"> 110 Анисимово СМВ ап RS</t>
  </si>
  <si>
    <t xml:space="preserve"> 110 Анисимово Т 1 ао RS</t>
  </si>
  <si>
    <t xml:space="preserve"> 110 Анисимово Т 1 ап RS</t>
  </si>
  <si>
    <t xml:space="preserve"> 110 Анисимово Т 2 ао RS</t>
  </si>
  <si>
    <t xml:space="preserve"> 110 Анисимово Т 2 ап RS</t>
  </si>
  <si>
    <t xml:space="preserve"> 110 Анисимово-Ефимовское ао</t>
  </si>
  <si>
    <t xml:space="preserve"> 110 Анисимово-Ефимовское ао RS</t>
  </si>
  <si>
    <t xml:space="preserve"> 110 Анисимово-Ефимовское ап</t>
  </si>
  <si>
    <t xml:space="preserve"> 110 Анисимово-Ефимовское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</si>
  <si>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</si>
  <si>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</si>
  <si>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</si>
  <si>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</si>
  <si>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</si>
  <si>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</si>
  <si>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</si>
  <si>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</si>
  <si>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</si>
  <si>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</si>
  <si>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</si>
  <si>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</si>
  <si>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</si>
  <si>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</si>
  <si>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</si>
  <si>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</si>
  <si>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</si>
  <si>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</si>
  <si>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</si>
  <si>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</si>
  <si>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</si>
  <si>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</si>
  <si>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</si>
  <si>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</si>
  <si>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</si>
  <si>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</si>
  <si>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</si>
  <si>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</si>
  <si>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</si>
  <si>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</si>
  <si>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16.06.2021 г.по ПС Анисимово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</si>
</sst>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/>
    <xf numFmtId="0" fontId="13" fillId="4" borderId="31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0" fillId="0" borderId="26" xfId="0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 applyAlignment="1"/>
    <xf numFmtId="2" fontId="0" fillId="5" borderId="26" xfId="0" applyNumberForma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center" vertical="center" wrapText="1"/>
    </xf>
    <xf numFmtId="2" fontId="0" fillId="5" borderId="38" xfId="0" applyNumberForma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9" xfId="0" applyFont="1" applyFill="1" applyBorder="1" applyAlignment="1">
      <alignment horizontal="left" vertical="center" wrapText="1"/>
    </xf>
    <xf numFmtId="166" fontId="13" fillId="6" borderId="23" xfId="0" applyNumberFormat="1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0" fillId="0" borderId="0" xfId="0" applyBorder="1" applyAlignment="1"/>
    <xf numFmtId="0" fontId="13" fillId="3" borderId="3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33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1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4"/>
  <sheetViews>
    <sheetView tabSelected="1" workbookViewId="0">
      <pane xSplit="1" ySplit="6" topLeftCell="Q7" activePane="bottomRight" state="frozen"/>
      <selection pane="topRight" activeCell="B1" sqref="B1"/>
      <selection pane="bottomLeft" activeCell="A7" sqref="A7"/>
      <selection pane="bottomRight" activeCell="A2" sqref="A2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Анисимово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0.94000000000000006</v>
      </c>
      <c r="C7" s="73">
        <v>0</v>
      </c>
      <c r="D7" s="73">
        <v>0</v>
      </c>
      <c r="E7" s="73">
        <v>0</v>
      </c>
      <c r="F7" s="73">
        <v>0</v>
      </c>
      <c r="G7" s="73">
        <v>1522.72841334343</v>
      </c>
      <c r="H7" s="73">
        <v>0</v>
      </c>
      <c r="I7" s="73">
        <v>63.2</v>
      </c>
      <c r="J7" s="73">
        <v>1399.8</v>
      </c>
      <c r="K7" s="73">
        <v>1399.5</v>
      </c>
      <c r="L7" s="73">
        <v>0</v>
      </c>
      <c r="M7" s="73">
        <v>66.2</v>
      </c>
      <c r="N7" s="73"/>
      <c r="O7" s="73"/>
      <c r="P7" s="73"/>
      <c r="Q7" s="73"/>
      <c r="R7" s="73">
        <v>0</v>
      </c>
      <c r="S7" s="73">
        <v>1545.5429423600401</v>
      </c>
      <c r="T7" s="73">
        <v>5280</v>
      </c>
      <c r="U7" s="73">
        <v>5266.8</v>
      </c>
      <c r="V7" s="73">
        <v>0</v>
      </c>
      <c r="W7" s="74">
        <v>0</v>
      </c>
    </row>
    <row r="8" spans="1:53" x14ac:dyDescent="0.2">
      <c r="A8" s="75" t="s">
        <v>4</v>
      </c>
      <c r="B8" s="76">
        <v>0.96</v>
      </c>
      <c r="C8" s="76">
        <v>0</v>
      </c>
      <c r="D8" s="76">
        <v>0</v>
      </c>
      <c r="E8" s="76">
        <v>0</v>
      </c>
      <c r="F8" s="76">
        <v>0</v>
      </c>
      <c r="G8" s="76">
        <v>1515.8174335956601</v>
      </c>
      <c r="H8" s="76">
        <v>0</v>
      </c>
      <c r="I8" s="76">
        <v>59.6</v>
      </c>
      <c r="J8" s="76">
        <v>1401.6000000000001</v>
      </c>
      <c r="K8" s="76">
        <v>1401.9</v>
      </c>
      <c r="L8" s="76">
        <v>0</v>
      </c>
      <c r="M8" s="76">
        <v>60.2</v>
      </c>
      <c r="N8" s="76"/>
      <c r="O8" s="76"/>
      <c r="P8" s="76"/>
      <c r="Q8" s="76"/>
      <c r="R8" s="76">
        <v>0</v>
      </c>
      <c r="S8" s="76">
        <v>1538.5315530002101</v>
      </c>
      <c r="T8" s="76">
        <v>5042.4000000000005</v>
      </c>
      <c r="U8" s="76">
        <v>5042.4000000000005</v>
      </c>
      <c r="V8" s="76">
        <v>0</v>
      </c>
      <c r="W8" s="77">
        <v>0</v>
      </c>
    </row>
    <row r="9" spans="1:53" x14ac:dyDescent="0.2">
      <c r="A9" s="75" t="s">
        <v>5</v>
      </c>
      <c r="B9" s="76">
        <v>1</v>
      </c>
      <c r="C9" s="76">
        <v>0</v>
      </c>
      <c r="D9" s="76">
        <v>0</v>
      </c>
      <c r="E9" s="76">
        <v>0</v>
      </c>
      <c r="F9" s="76">
        <v>0</v>
      </c>
      <c r="G9" s="76">
        <v>1503.7832111120201</v>
      </c>
      <c r="H9" s="76">
        <v>0</v>
      </c>
      <c r="I9" s="76">
        <v>56</v>
      </c>
      <c r="J9" s="76">
        <v>1400.4</v>
      </c>
      <c r="K9" s="76">
        <v>1400.1000000000001</v>
      </c>
      <c r="L9" s="76">
        <v>0</v>
      </c>
      <c r="M9" s="76">
        <v>53.6</v>
      </c>
      <c r="N9" s="76"/>
      <c r="O9" s="76"/>
      <c r="P9" s="76"/>
      <c r="Q9" s="76"/>
      <c r="R9" s="76">
        <v>0</v>
      </c>
      <c r="S9" s="76">
        <v>1526.47130191326</v>
      </c>
      <c r="T9" s="76">
        <v>4752</v>
      </c>
      <c r="U9" s="76">
        <v>4752</v>
      </c>
      <c r="V9" s="76">
        <v>0</v>
      </c>
      <c r="W9" s="77">
        <v>0</v>
      </c>
    </row>
    <row r="10" spans="1:53" s="109" customFormat="1" x14ac:dyDescent="0.2">
      <c r="A10" s="105" t="s">
        <v>6</v>
      </c>
      <c r="B10" s="106">
        <v>1</v>
      </c>
      <c r="C10" s="106">
        <v>0</v>
      </c>
      <c r="D10" s="106">
        <v>0</v>
      </c>
      <c r="E10" s="106">
        <v>0</v>
      </c>
      <c r="F10" s="106">
        <v>0</v>
      </c>
      <c r="G10" s="106">
        <v>1500.8559823036201</v>
      </c>
      <c r="H10" s="106">
        <v>0</v>
      </c>
      <c r="I10" s="106">
        <v>50.4</v>
      </c>
      <c r="J10" s="106">
        <v>1407.6000000000001</v>
      </c>
      <c r="K10" s="106">
        <v>1407.3</v>
      </c>
      <c r="L10" s="106">
        <v>0</v>
      </c>
      <c r="M10" s="106">
        <v>48.6</v>
      </c>
      <c r="N10" s="106"/>
      <c r="O10" s="106"/>
      <c r="P10" s="106"/>
      <c r="Q10" s="106"/>
      <c r="R10" s="106">
        <v>0</v>
      </c>
      <c r="S10" s="106">
        <v>1522.96563796699</v>
      </c>
      <c r="T10" s="106">
        <v>5174.4000000000005</v>
      </c>
      <c r="U10" s="106">
        <v>5174.4000000000005</v>
      </c>
      <c r="V10" s="106">
        <v>0</v>
      </c>
      <c r="W10" s="107">
        <v>0</v>
      </c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</row>
    <row r="11" spans="1:53" x14ac:dyDescent="0.2">
      <c r="A11" s="75" t="s">
        <v>7</v>
      </c>
      <c r="B11" s="76">
        <v>1.02</v>
      </c>
      <c r="C11" s="76">
        <v>0</v>
      </c>
      <c r="D11" s="76">
        <v>0</v>
      </c>
      <c r="E11" s="76">
        <v>0</v>
      </c>
      <c r="F11" s="76">
        <v>0</v>
      </c>
      <c r="G11" s="76">
        <v>1514.5635008812001</v>
      </c>
      <c r="H11" s="76">
        <v>0</v>
      </c>
      <c r="I11" s="76">
        <v>60.800000000000004</v>
      </c>
      <c r="J11" s="76">
        <v>1409.4</v>
      </c>
      <c r="K11" s="76">
        <v>1409.7</v>
      </c>
      <c r="L11" s="76">
        <v>0</v>
      </c>
      <c r="M11" s="76">
        <v>49.800000000000004</v>
      </c>
      <c r="N11" s="76"/>
      <c r="O11" s="76"/>
      <c r="P11" s="76"/>
      <c r="Q11" s="76"/>
      <c r="R11" s="76">
        <v>0</v>
      </c>
      <c r="S11" s="76">
        <v>1537.0645131915801</v>
      </c>
      <c r="T11" s="76">
        <v>4672.8</v>
      </c>
      <c r="U11" s="76">
        <v>4686</v>
      </c>
      <c r="V11" s="76">
        <v>0</v>
      </c>
      <c r="W11" s="77">
        <v>0</v>
      </c>
    </row>
    <row r="12" spans="1:53" x14ac:dyDescent="0.2">
      <c r="A12" s="75" t="s">
        <v>8</v>
      </c>
      <c r="B12" s="76">
        <v>1</v>
      </c>
      <c r="C12" s="76">
        <v>0</v>
      </c>
      <c r="D12" s="76">
        <v>0</v>
      </c>
      <c r="E12" s="76">
        <v>0</v>
      </c>
      <c r="F12" s="76">
        <v>0</v>
      </c>
      <c r="G12" s="76">
        <v>1535.01892089844</v>
      </c>
      <c r="H12" s="76">
        <v>0</v>
      </c>
      <c r="I12" s="76">
        <v>92.2</v>
      </c>
      <c r="J12" s="76">
        <v>1390.2</v>
      </c>
      <c r="K12" s="76">
        <v>1390.2</v>
      </c>
      <c r="L12" s="76">
        <v>0</v>
      </c>
      <c r="M12" s="76">
        <v>58.2</v>
      </c>
      <c r="N12" s="76"/>
      <c r="O12" s="76"/>
      <c r="P12" s="76"/>
      <c r="Q12" s="76"/>
      <c r="R12" s="76">
        <v>0</v>
      </c>
      <c r="S12" s="76">
        <v>1557.2602059692101</v>
      </c>
      <c r="T12" s="76">
        <v>4540.8</v>
      </c>
      <c r="U12" s="76">
        <v>4527.6000000000004</v>
      </c>
      <c r="V12" s="76">
        <v>0</v>
      </c>
      <c r="W12" s="77">
        <v>0</v>
      </c>
    </row>
    <row r="13" spans="1:53" x14ac:dyDescent="0.2">
      <c r="A13" s="75" t="s">
        <v>9</v>
      </c>
      <c r="B13" s="76">
        <v>1.24</v>
      </c>
      <c r="C13" s="76">
        <v>0</v>
      </c>
      <c r="D13" s="76">
        <v>0</v>
      </c>
      <c r="E13" s="76">
        <v>0</v>
      </c>
      <c r="F13" s="76">
        <v>0</v>
      </c>
      <c r="G13" s="76">
        <v>1578.14356684685</v>
      </c>
      <c r="H13" s="76">
        <v>0</v>
      </c>
      <c r="I13" s="76">
        <v>96.8</v>
      </c>
      <c r="J13" s="76">
        <v>1407</v>
      </c>
      <c r="K13" s="76">
        <v>1407.3</v>
      </c>
      <c r="L13" s="76">
        <v>0</v>
      </c>
      <c r="M13" s="76">
        <v>80.2</v>
      </c>
      <c r="N13" s="76"/>
      <c r="O13" s="76"/>
      <c r="P13" s="76"/>
      <c r="Q13" s="76"/>
      <c r="R13" s="76">
        <v>0</v>
      </c>
      <c r="S13" s="76">
        <v>1600.9667683392802</v>
      </c>
      <c r="T13" s="76">
        <v>4012.8</v>
      </c>
      <c r="U13" s="76">
        <v>4026</v>
      </c>
      <c r="V13" s="76">
        <v>0</v>
      </c>
      <c r="W13" s="77">
        <v>0</v>
      </c>
    </row>
    <row r="14" spans="1:53" x14ac:dyDescent="0.2">
      <c r="A14" s="75" t="s">
        <v>10</v>
      </c>
      <c r="B14" s="76">
        <v>1.2</v>
      </c>
      <c r="C14" s="76">
        <v>0</v>
      </c>
      <c r="D14" s="76">
        <v>0</v>
      </c>
      <c r="E14" s="76">
        <v>0</v>
      </c>
      <c r="F14" s="76">
        <v>0</v>
      </c>
      <c r="G14" s="76">
        <v>1604.0134727954901</v>
      </c>
      <c r="H14" s="76">
        <v>0</v>
      </c>
      <c r="I14" s="76">
        <v>106.60000000000001</v>
      </c>
      <c r="J14" s="76">
        <v>1407.6000000000001</v>
      </c>
      <c r="K14" s="76">
        <v>1407.6000000000001</v>
      </c>
      <c r="L14" s="76">
        <v>0</v>
      </c>
      <c r="M14" s="76">
        <v>95.600000000000009</v>
      </c>
      <c r="N14" s="76"/>
      <c r="O14" s="76"/>
      <c r="P14" s="76"/>
      <c r="Q14" s="76"/>
      <c r="R14" s="76">
        <v>0</v>
      </c>
      <c r="S14" s="76">
        <v>1627.27833352983</v>
      </c>
      <c r="T14" s="76">
        <v>4435.2</v>
      </c>
      <c r="U14" s="76">
        <v>4435.2</v>
      </c>
      <c r="V14" s="76">
        <v>0</v>
      </c>
      <c r="W14" s="77">
        <v>0</v>
      </c>
    </row>
    <row r="15" spans="1:53" x14ac:dyDescent="0.2">
      <c r="A15" s="75" t="s">
        <v>11</v>
      </c>
      <c r="B15" s="76">
        <v>1.3</v>
      </c>
      <c r="C15" s="76">
        <v>0</v>
      </c>
      <c r="D15" s="76">
        <v>0</v>
      </c>
      <c r="E15" s="76">
        <v>0</v>
      </c>
      <c r="F15" s="76">
        <v>0</v>
      </c>
      <c r="G15" s="76">
        <v>1647.97979593277</v>
      </c>
      <c r="H15" s="76">
        <v>0</v>
      </c>
      <c r="I15" s="76">
        <v>113.60000000000001</v>
      </c>
      <c r="J15" s="76">
        <v>1444.8</v>
      </c>
      <c r="K15" s="76">
        <v>1444.8</v>
      </c>
      <c r="L15" s="76">
        <v>0</v>
      </c>
      <c r="M15" s="76">
        <v>96</v>
      </c>
      <c r="N15" s="76"/>
      <c r="O15" s="76"/>
      <c r="P15" s="76"/>
      <c r="Q15" s="76"/>
      <c r="R15" s="76">
        <v>0</v>
      </c>
      <c r="S15" s="76">
        <v>1672.2804419696301</v>
      </c>
      <c r="T15" s="76">
        <v>5016</v>
      </c>
      <c r="U15" s="76">
        <v>5002.8</v>
      </c>
      <c r="V15" s="76">
        <v>0</v>
      </c>
      <c r="W15" s="77">
        <v>0</v>
      </c>
    </row>
    <row r="16" spans="1:53" s="109" customFormat="1" x14ac:dyDescent="0.2">
      <c r="A16" s="105" t="s">
        <v>12</v>
      </c>
      <c r="B16" s="106">
        <v>1.54</v>
      </c>
      <c r="C16" s="106">
        <v>0</v>
      </c>
      <c r="D16" s="106">
        <v>0</v>
      </c>
      <c r="E16" s="106">
        <v>0</v>
      </c>
      <c r="F16" s="106">
        <v>0</v>
      </c>
      <c r="G16" s="106">
        <v>1643.8297927379601</v>
      </c>
      <c r="H16" s="106">
        <v>0</v>
      </c>
      <c r="I16" s="106">
        <v>112.2</v>
      </c>
      <c r="J16" s="106">
        <v>1448.4</v>
      </c>
      <c r="K16" s="106">
        <v>1448.1000000000001</v>
      </c>
      <c r="L16" s="106">
        <v>0</v>
      </c>
      <c r="M16" s="106">
        <v>90.4</v>
      </c>
      <c r="N16" s="106"/>
      <c r="O16" s="106"/>
      <c r="P16" s="106"/>
      <c r="Q16" s="106"/>
      <c r="R16" s="106">
        <v>0</v>
      </c>
      <c r="S16" s="106">
        <v>1668.7557231634901</v>
      </c>
      <c r="T16" s="106">
        <v>5148</v>
      </c>
      <c r="U16" s="106">
        <v>5148</v>
      </c>
      <c r="V16" s="106">
        <v>0</v>
      </c>
      <c r="W16" s="107">
        <v>0</v>
      </c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</row>
    <row r="17" spans="1:53" x14ac:dyDescent="0.2">
      <c r="A17" s="75" t="s">
        <v>13</v>
      </c>
      <c r="B17" s="76">
        <v>1.52</v>
      </c>
      <c r="C17" s="76">
        <v>0</v>
      </c>
      <c r="D17" s="76">
        <v>0</v>
      </c>
      <c r="E17" s="76">
        <v>0</v>
      </c>
      <c r="F17" s="76">
        <v>0</v>
      </c>
      <c r="G17" s="76">
        <v>1635.25968790054</v>
      </c>
      <c r="H17" s="76">
        <v>0</v>
      </c>
      <c r="I17" s="76">
        <v>95.2</v>
      </c>
      <c r="J17" s="76">
        <v>1450.2</v>
      </c>
      <c r="K17" s="76">
        <v>1450.2</v>
      </c>
      <c r="L17" s="76">
        <v>0</v>
      </c>
      <c r="M17" s="76">
        <v>97.2</v>
      </c>
      <c r="N17" s="76"/>
      <c r="O17" s="76"/>
      <c r="P17" s="76"/>
      <c r="Q17" s="76"/>
      <c r="R17" s="76">
        <v>0</v>
      </c>
      <c r="S17" s="76">
        <v>1660.31552664936</v>
      </c>
      <c r="T17" s="76">
        <v>7048.8</v>
      </c>
      <c r="U17" s="76">
        <v>7062</v>
      </c>
      <c r="V17" s="76">
        <v>0</v>
      </c>
      <c r="W17" s="77">
        <v>0</v>
      </c>
    </row>
    <row r="18" spans="1:53" x14ac:dyDescent="0.2">
      <c r="A18" s="75" t="s">
        <v>14</v>
      </c>
      <c r="B18" s="76">
        <v>1.26</v>
      </c>
      <c r="C18" s="76">
        <v>0</v>
      </c>
      <c r="D18" s="76">
        <v>0</v>
      </c>
      <c r="E18" s="76">
        <v>0</v>
      </c>
      <c r="F18" s="76">
        <v>0</v>
      </c>
      <c r="G18" s="76">
        <v>1634.3485414981801</v>
      </c>
      <c r="H18" s="76">
        <v>0</v>
      </c>
      <c r="I18" s="76">
        <v>93.8</v>
      </c>
      <c r="J18" s="76">
        <v>1454.4</v>
      </c>
      <c r="K18" s="76">
        <v>1454.7</v>
      </c>
      <c r="L18" s="76">
        <v>0</v>
      </c>
      <c r="M18" s="76">
        <v>94.4</v>
      </c>
      <c r="N18" s="76"/>
      <c r="O18" s="76"/>
      <c r="P18" s="76"/>
      <c r="Q18" s="76"/>
      <c r="R18" s="76">
        <v>0</v>
      </c>
      <c r="S18" s="76">
        <v>1659.05802883208</v>
      </c>
      <c r="T18" s="76">
        <v>6996</v>
      </c>
      <c r="U18" s="76">
        <v>6982.8</v>
      </c>
      <c r="V18" s="76">
        <v>0</v>
      </c>
      <c r="W18" s="77">
        <v>0</v>
      </c>
    </row>
    <row r="19" spans="1:53" x14ac:dyDescent="0.2">
      <c r="A19" s="75" t="s">
        <v>15</v>
      </c>
      <c r="B19" s="76">
        <v>1.1000000000000001</v>
      </c>
      <c r="C19" s="76">
        <v>0</v>
      </c>
      <c r="D19" s="76">
        <v>0</v>
      </c>
      <c r="E19" s="76">
        <v>0</v>
      </c>
      <c r="F19" s="76">
        <v>0</v>
      </c>
      <c r="G19" s="76">
        <v>1581.73933625221</v>
      </c>
      <c r="H19" s="76">
        <v>0</v>
      </c>
      <c r="I19" s="76">
        <v>86</v>
      </c>
      <c r="J19" s="76">
        <v>1414.2</v>
      </c>
      <c r="K19" s="76">
        <v>1414.2</v>
      </c>
      <c r="L19" s="76">
        <v>0</v>
      </c>
      <c r="M19" s="76">
        <v>89.600000000000009</v>
      </c>
      <c r="N19" s="76"/>
      <c r="O19" s="76"/>
      <c r="P19" s="76"/>
      <c r="Q19" s="76"/>
      <c r="R19" s="76">
        <v>0</v>
      </c>
      <c r="S19" s="76">
        <v>1605.8061495423301</v>
      </c>
      <c r="T19" s="76">
        <v>8025.6</v>
      </c>
      <c r="U19" s="76">
        <v>8038.8</v>
      </c>
      <c r="V19" s="76">
        <v>0</v>
      </c>
      <c r="W19" s="77">
        <v>0</v>
      </c>
    </row>
    <row r="20" spans="1:53" x14ac:dyDescent="0.2">
      <c r="A20" s="75" t="s">
        <v>16</v>
      </c>
      <c r="B20" s="76">
        <v>1.1400000000000001</v>
      </c>
      <c r="C20" s="76">
        <v>0</v>
      </c>
      <c r="D20" s="76">
        <v>0</v>
      </c>
      <c r="E20" s="76">
        <v>0</v>
      </c>
      <c r="F20" s="76">
        <v>0</v>
      </c>
      <c r="G20" s="76">
        <v>1582.8962624073001</v>
      </c>
      <c r="H20" s="76">
        <v>0</v>
      </c>
      <c r="I20" s="76">
        <v>85.2</v>
      </c>
      <c r="J20" s="76">
        <v>1421.4</v>
      </c>
      <c r="K20" s="76">
        <v>1422.3</v>
      </c>
      <c r="L20" s="76">
        <v>0</v>
      </c>
      <c r="M20" s="76">
        <v>84.2</v>
      </c>
      <c r="N20" s="76"/>
      <c r="O20" s="76"/>
      <c r="P20" s="76"/>
      <c r="Q20" s="76"/>
      <c r="R20" s="76">
        <v>0</v>
      </c>
      <c r="S20" s="76">
        <v>1607.00642131269</v>
      </c>
      <c r="T20" s="76">
        <v>7392</v>
      </c>
      <c r="U20" s="76">
        <v>7378.8</v>
      </c>
      <c r="V20" s="76">
        <v>0</v>
      </c>
      <c r="W20" s="77">
        <v>0</v>
      </c>
    </row>
    <row r="21" spans="1:53" x14ac:dyDescent="0.2">
      <c r="A21" s="75" t="s">
        <v>17</v>
      </c>
      <c r="B21" s="76">
        <v>1.1000000000000001</v>
      </c>
      <c r="C21" s="76">
        <v>0</v>
      </c>
      <c r="D21" s="76">
        <v>0</v>
      </c>
      <c r="E21" s="76">
        <v>0</v>
      </c>
      <c r="F21" s="76">
        <v>0</v>
      </c>
      <c r="G21" s="76">
        <v>1578.5661935806302</v>
      </c>
      <c r="H21" s="76">
        <v>0</v>
      </c>
      <c r="I21" s="76">
        <v>82.2</v>
      </c>
      <c r="J21" s="76">
        <v>1417.8</v>
      </c>
      <c r="K21" s="76">
        <v>1417.8</v>
      </c>
      <c r="L21" s="76">
        <v>0</v>
      </c>
      <c r="M21" s="76">
        <v>86.600000000000009</v>
      </c>
      <c r="N21" s="76"/>
      <c r="O21" s="76"/>
      <c r="P21" s="76"/>
      <c r="Q21" s="76"/>
      <c r="R21" s="76">
        <v>0</v>
      </c>
      <c r="S21" s="76">
        <v>1602.85301506519</v>
      </c>
      <c r="T21" s="76">
        <v>7708.8</v>
      </c>
      <c r="U21" s="76">
        <v>7722</v>
      </c>
      <c r="V21" s="76">
        <v>0</v>
      </c>
      <c r="W21" s="77">
        <v>0</v>
      </c>
    </row>
    <row r="22" spans="1:53" x14ac:dyDescent="0.2">
      <c r="A22" s="75" t="s">
        <v>18</v>
      </c>
      <c r="B22" s="76">
        <v>1.1400000000000001</v>
      </c>
      <c r="C22" s="76">
        <v>0</v>
      </c>
      <c r="D22" s="76">
        <v>0</v>
      </c>
      <c r="E22" s="76">
        <v>0</v>
      </c>
      <c r="F22" s="76">
        <v>0</v>
      </c>
      <c r="G22" s="76">
        <v>1554.64661121368</v>
      </c>
      <c r="H22" s="76">
        <v>0</v>
      </c>
      <c r="I22" s="76">
        <v>80.8</v>
      </c>
      <c r="J22" s="76">
        <v>1394.4</v>
      </c>
      <c r="K22" s="76">
        <v>1394.4</v>
      </c>
      <c r="L22" s="76">
        <v>0</v>
      </c>
      <c r="M22" s="76">
        <v>88</v>
      </c>
      <c r="N22" s="76"/>
      <c r="O22" s="76"/>
      <c r="P22" s="76"/>
      <c r="Q22" s="76"/>
      <c r="R22" s="76">
        <v>0</v>
      </c>
      <c r="S22" s="76">
        <v>1578.4466899931401</v>
      </c>
      <c r="T22" s="76">
        <v>7180.8</v>
      </c>
      <c r="U22" s="76">
        <v>7180.8</v>
      </c>
      <c r="V22" s="76">
        <v>0</v>
      </c>
      <c r="W22" s="77">
        <v>0</v>
      </c>
    </row>
    <row r="23" spans="1:53" x14ac:dyDescent="0.2">
      <c r="A23" s="75" t="s">
        <v>19</v>
      </c>
      <c r="B23" s="76">
        <v>1.1000000000000001</v>
      </c>
      <c r="C23" s="76">
        <v>0</v>
      </c>
      <c r="D23" s="76">
        <v>0</v>
      </c>
      <c r="E23" s="76">
        <v>0</v>
      </c>
      <c r="F23" s="76">
        <v>0</v>
      </c>
      <c r="G23" s="76">
        <v>1588.2206261158001</v>
      </c>
      <c r="H23" s="76">
        <v>0</v>
      </c>
      <c r="I23" s="76">
        <v>99.600000000000009</v>
      </c>
      <c r="J23" s="76">
        <v>1406.4</v>
      </c>
      <c r="K23" s="76">
        <v>1406.7</v>
      </c>
      <c r="L23" s="76">
        <v>0</v>
      </c>
      <c r="M23" s="76">
        <v>89.8</v>
      </c>
      <c r="N23" s="76"/>
      <c r="O23" s="76"/>
      <c r="P23" s="76"/>
      <c r="Q23" s="76"/>
      <c r="R23" s="76">
        <v>0</v>
      </c>
      <c r="S23" s="76">
        <v>1612.36022226512</v>
      </c>
      <c r="T23" s="76">
        <v>7154.4000000000005</v>
      </c>
      <c r="U23" s="76">
        <v>7141.2</v>
      </c>
      <c r="V23" s="76">
        <v>0</v>
      </c>
      <c r="W23" s="77">
        <v>0</v>
      </c>
    </row>
    <row r="24" spans="1:53" x14ac:dyDescent="0.2">
      <c r="A24" s="75" t="s">
        <v>20</v>
      </c>
      <c r="B24" s="76">
        <v>1.18</v>
      </c>
      <c r="C24" s="76">
        <v>0</v>
      </c>
      <c r="D24" s="76">
        <v>0</v>
      </c>
      <c r="E24" s="76">
        <v>0</v>
      </c>
      <c r="F24" s="76">
        <v>0</v>
      </c>
      <c r="G24" s="76">
        <v>1572.8677511215201</v>
      </c>
      <c r="H24" s="76">
        <v>0</v>
      </c>
      <c r="I24" s="76">
        <v>103.2</v>
      </c>
      <c r="J24" s="76">
        <v>1394.4</v>
      </c>
      <c r="K24" s="76">
        <v>1394.1000000000001</v>
      </c>
      <c r="L24" s="76">
        <v>0</v>
      </c>
      <c r="M24" s="76">
        <v>83.600000000000009</v>
      </c>
      <c r="N24" s="76"/>
      <c r="O24" s="76"/>
      <c r="P24" s="76"/>
      <c r="Q24" s="76"/>
      <c r="R24" s="76">
        <v>0</v>
      </c>
      <c r="S24" s="76">
        <v>1596.7180877924002</v>
      </c>
      <c r="T24" s="76">
        <v>6520.8</v>
      </c>
      <c r="U24" s="76">
        <v>6534</v>
      </c>
      <c r="V24" s="76">
        <v>0</v>
      </c>
      <c r="W24" s="77">
        <v>0</v>
      </c>
    </row>
    <row r="25" spans="1:53" x14ac:dyDescent="0.2">
      <c r="A25" s="75" t="s">
        <v>21</v>
      </c>
      <c r="B25" s="76">
        <v>1.1000000000000001</v>
      </c>
      <c r="C25" s="76">
        <v>0</v>
      </c>
      <c r="D25" s="76">
        <v>0</v>
      </c>
      <c r="E25" s="76">
        <v>0</v>
      </c>
      <c r="F25" s="76">
        <v>0</v>
      </c>
      <c r="G25" s="76">
        <v>1578.9610147476201</v>
      </c>
      <c r="H25" s="76">
        <v>0</v>
      </c>
      <c r="I25" s="76">
        <v>107.60000000000001</v>
      </c>
      <c r="J25" s="76">
        <v>1389.6000000000001</v>
      </c>
      <c r="K25" s="76">
        <v>1389</v>
      </c>
      <c r="L25" s="76">
        <v>0</v>
      </c>
      <c r="M25" s="76">
        <v>89.600000000000009</v>
      </c>
      <c r="N25" s="76"/>
      <c r="O25" s="76"/>
      <c r="P25" s="76"/>
      <c r="Q25" s="76"/>
      <c r="R25" s="76">
        <v>0</v>
      </c>
      <c r="S25" s="76">
        <v>1602.4909727275401</v>
      </c>
      <c r="T25" s="76">
        <v>6019.2</v>
      </c>
      <c r="U25" s="76">
        <v>6006</v>
      </c>
      <c r="V25" s="76">
        <v>0</v>
      </c>
      <c r="W25" s="77">
        <v>0</v>
      </c>
    </row>
    <row r="26" spans="1:53" x14ac:dyDescent="0.2">
      <c r="A26" s="75" t="s">
        <v>22</v>
      </c>
      <c r="B26" s="76">
        <v>0.9</v>
      </c>
      <c r="C26" s="76">
        <v>0</v>
      </c>
      <c r="D26" s="76">
        <v>0</v>
      </c>
      <c r="E26" s="76">
        <v>0</v>
      </c>
      <c r="F26" s="76">
        <v>0</v>
      </c>
      <c r="G26" s="76">
        <v>1595.7688987255101</v>
      </c>
      <c r="H26" s="76">
        <v>0</v>
      </c>
      <c r="I26" s="76">
        <v>103.4</v>
      </c>
      <c r="J26" s="76">
        <v>1405.8</v>
      </c>
      <c r="K26" s="76">
        <v>1406.1000000000001</v>
      </c>
      <c r="L26" s="76">
        <v>0</v>
      </c>
      <c r="M26" s="76">
        <v>93.8</v>
      </c>
      <c r="N26" s="76"/>
      <c r="O26" s="76"/>
      <c r="P26" s="76"/>
      <c r="Q26" s="76"/>
      <c r="R26" s="76">
        <v>0</v>
      </c>
      <c r="S26" s="76">
        <v>1619.5239890366802</v>
      </c>
      <c r="T26" s="76">
        <v>6045.6</v>
      </c>
      <c r="U26" s="76">
        <v>6045.6</v>
      </c>
      <c r="V26" s="76">
        <v>0</v>
      </c>
      <c r="W26" s="77">
        <v>0</v>
      </c>
    </row>
    <row r="27" spans="1:53" x14ac:dyDescent="0.2">
      <c r="A27" s="75" t="s">
        <v>23</v>
      </c>
      <c r="B27" s="76">
        <v>0.76</v>
      </c>
      <c r="C27" s="76">
        <v>0</v>
      </c>
      <c r="D27" s="76">
        <v>0</v>
      </c>
      <c r="E27" s="76">
        <v>0</v>
      </c>
      <c r="F27" s="76">
        <v>0</v>
      </c>
      <c r="G27" s="76">
        <v>1595.86590528488</v>
      </c>
      <c r="H27" s="76">
        <v>0</v>
      </c>
      <c r="I27" s="76">
        <v>82.8</v>
      </c>
      <c r="J27" s="76">
        <v>1423.8</v>
      </c>
      <c r="K27" s="76">
        <v>1424.1000000000001</v>
      </c>
      <c r="L27" s="76">
        <v>0</v>
      </c>
      <c r="M27" s="76">
        <v>96.600000000000009</v>
      </c>
      <c r="N27" s="76"/>
      <c r="O27" s="76"/>
      <c r="P27" s="76"/>
      <c r="Q27" s="76"/>
      <c r="R27" s="76">
        <v>0</v>
      </c>
      <c r="S27" s="76">
        <v>1619.7906956076602</v>
      </c>
      <c r="T27" s="76">
        <v>6098.4000000000005</v>
      </c>
      <c r="U27" s="76">
        <v>6098.4000000000005</v>
      </c>
      <c r="V27" s="76">
        <v>0</v>
      </c>
      <c r="W27" s="77">
        <v>0</v>
      </c>
    </row>
    <row r="28" spans="1:53" s="109" customFormat="1" x14ac:dyDescent="0.2">
      <c r="A28" s="105" t="s">
        <v>24</v>
      </c>
      <c r="B28" s="106">
        <v>0.8</v>
      </c>
      <c r="C28" s="106">
        <v>0</v>
      </c>
      <c r="D28" s="106">
        <v>0</v>
      </c>
      <c r="E28" s="106">
        <v>0</v>
      </c>
      <c r="F28" s="106">
        <v>0</v>
      </c>
      <c r="G28" s="106">
        <v>1585.7160687446601</v>
      </c>
      <c r="H28" s="106">
        <v>0</v>
      </c>
      <c r="I28" s="106">
        <v>72.600000000000009</v>
      </c>
      <c r="J28" s="106">
        <v>1425.6000000000001</v>
      </c>
      <c r="K28" s="106">
        <v>1425.6000000000001</v>
      </c>
      <c r="L28" s="106">
        <v>0</v>
      </c>
      <c r="M28" s="106">
        <v>94.2</v>
      </c>
      <c r="N28" s="106"/>
      <c r="O28" s="106"/>
      <c r="P28" s="106"/>
      <c r="Q28" s="106"/>
      <c r="R28" s="106">
        <v>0</v>
      </c>
      <c r="S28" s="106">
        <v>1609.42608118057</v>
      </c>
      <c r="T28" s="106">
        <v>5755.2</v>
      </c>
      <c r="U28" s="106">
        <v>5755.2</v>
      </c>
      <c r="V28" s="106">
        <v>0</v>
      </c>
      <c r="W28" s="107">
        <v>0</v>
      </c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</row>
    <row r="29" spans="1:53" x14ac:dyDescent="0.2">
      <c r="A29" s="75" t="s">
        <v>25</v>
      </c>
      <c r="B29" s="76">
        <v>0.84</v>
      </c>
      <c r="C29" s="76">
        <v>0</v>
      </c>
      <c r="D29" s="76">
        <v>0</v>
      </c>
      <c r="E29" s="76">
        <v>0</v>
      </c>
      <c r="F29" s="76">
        <v>0</v>
      </c>
      <c r="G29" s="76">
        <v>1582.07184076309</v>
      </c>
      <c r="H29" s="76">
        <v>0</v>
      </c>
      <c r="I29" s="76">
        <v>79.600000000000009</v>
      </c>
      <c r="J29" s="76">
        <v>1418.4</v>
      </c>
      <c r="K29" s="76">
        <v>1418.4</v>
      </c>
      <c r="L29" s="76">
        <v>0</v>
      </c>
      <c r="M29" s="76">
        <v>91</v>
      </c>
      <c r="N29" s="76"/>
      <c r="O29" s="76"/>
      <c r="P29" s="76"/>
      <c r="Q29" s="76"/>
      <c r="R29" s="76">
        <v>0</v>
      </c>
      <c r="S29" s="76">
        <v>1605.44410720468</v>
      </c>
      <c r="T29" s="76">
        <v>6098.4000000000005</v>
      </c>
      <c r="U29" s="76">
        <v>6098.4000000000005</v>
      </c>
      <c r="V29" s="76">
        <v>0</v>
      </c>
      <c r="W29" s="77">
        <v>0</v>
      </c>
    </row>
    <row r="30" spans="1:53" ht="13.5" thickBot="1" x14ac:dyDescent="0.25">
      <c r="A30" s="78" t="s">
        <v>26</v>
      </c>
      <c r="B30" s="79">
        <v>0.86</v>
      </c>
      <c r="C30" s="79">
        <v>0</v>
      </c>
      <c r="D30" s="79">
        <v>0</v>
      </c>
      <c r="E30" s="79">
        <v>0</v>
      </c>
      <c r="F30" s="79">
        <v>0</v>
      </c>
      <c r="G30" s="79">
        <v>1562.7733469009402</v>
      </c>
      <c r="H30" s="79">
        <v>0</v>
      </c>
      <c r="I30" s="79">
        <v>71.8</v>
      </c>
      <c r="J30" s="79">
        <v>1417.2</v>
      </c>
      <c r="K30" s="79">
        <v>1417.8</v>
      </c>
      <c r="L30" s="79">
        <v>0</v>
      </c>
      <c r="M30" s="79">
        <v>79.2</v>
      </c>
      <c r="N30" s="79"/>
      <c r="O30" s="79"/>
      <c r="P30" s="79"/>
      <c r="Q30" s="79"/>
      <c r="R30" s="79">
        <v>0</v>
      </c>
      <c r="S30" s="79">
        <v>1585.9152730554301</v>
      </c>
      <c r="T30" s="79">
        <v>6230.4000000000005</v>
      </c>
      <c r="U30" s="79">
        <v>6230.4000000000005</v>
      </c>
      <c r="V30" s="79">
        <v>0</v>
      </c>
      <c r="W30" s="80">
        <v>0</v>
      </c>
    </row>
    <row r="31" spans="1:53" s="55" customFormat="1" hidden="1" x14ac:dyDescent="0.2">
      <c r="A31" s="46" t="s">
        <v>2</v>
      </c>
      <c r="B31" s="55">
        <f t="shared" ref="B31:W31" si="0">SUM(B7:B30)</f>
        <v>26.000000000000004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37796.436175704002</v>
      </c>
      <c r="H31" s="55">
        <f t="shared" si="0"/>
        <v>0</v>
      </c>
      <c r="I31" s="55">
        <f t="shared" si="0"/>
        <v>2055.1999999999998</v>
      </c>
      <c r="J31" s="55">
        <f t="shared" si="0"/>
        <v>33950.400000000001</v>
      </c>
      <c r="K31" s="55">
        <f t="shared" si="0"/>
        <v>33951.9</v>
      </c>
      <c r="L31" s="55">
        <f t="shared" si="0"/>
        <v>0</v>
      </c>
      <c r="M31" s="55">
        <f t="shared" si="0"/>
        <v>1956.5999999999997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38362.272681668393</v>
      </c>
      <c r="T31" s="55">
        <f t="shared" si="0"/>
        <v>142348.79999999999</v>
      </c>
      <c r="U31" s="55">
        <f t="shared" si="0"/>
        <v>142335.6</v>
      </c>
      <c r="V31" s="55">
        <f t="shared" si="0"/>
        <v>0</v>
      </c>
      <c r="W31" s="55">
        <f t="shared" si="0"/>
        <v>0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1177.6069700717901</v>
      </c>
      <c r="H41" s="97">
        <v>0</v>
      </c>
      <c r="I41" s="97">
        <v>63.2</v>
      </c>
      <c r="J41" s="97">
        <v>1075.8</v>
      </c>
      <c r="K41" s="97">
        <v>1075.5</v>
      </c>
      <c r="L41" s="97">
        <v>0</v>
      </c>
      <c r="M41" s="97">
        <v>66.2</v>
      </c>
      <c r="N41" s="97"/>
      <c r="O41" s="97"/>
      <c r="P41" s="97"/>
      <c r="Q41" s="97"/>
      <c r="R41" s="97">
        <v>0</v>
      </c>
      <c r="S41" s="97">
        <v>1290.1625186204901</v>
      </c>
      <c r="T41" s="97">
        <v>396</v>
      </c>
      <c r="U41" s="97">
        <v>409.2</v>
      </c>
      <c r="V41" s="97">
        <v>52.800000000000004</v>
      </c>
      <c r="W41" s="98">
        <v>66</v>
      </c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1177.6347309351002</v>
      </c>
      <c r="H42" s="100">
        <v>0</v>
      </c>
      <c r="I42" s="100">
        <v>59.6</v>
      </c>
      <c r="J42" s="100">
        <v>1077</v>
      </c>
      <c r="K42" s="100">
        <v>1077.3</v>
      </c>
      <c r="L42" s="100">
        <v>0</v>
      </c>
      <c r="M42" s="100">
        <v>60.2</v>
      </c>
      <c r="N42" s="100"/>
      <c r="O42" s="100"/>
      <c r="P42" s="100"/>
      <c r="Q42" s="100"/>
      <c r="R42" s="100">
        <v>0</v>
      </c>
      <c r="S42" s="100">
        <v>1289.6100506186501</v>
      </c>
      <c r="T42" s="100">
        <v>554.4</v>
      </c>
      <c r="U42" s="100">
        <v>567.6</v>
      </c>
      <c r="V42" s="100">
        <v>0</v>
      </c>
      <c r="W42" s="101">
        <v>0</v>
      </c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1187.81223893166</v>
      </c>
      <c r="H43" s="100">
        <v>0</v>
      </c>
      <c r="I43" s="100">
        <v>56</v>
      </c>
      <c r="J43" s="100">
        <v>1089</v>
      </c>
      <c r="K43" s="100">
        <v>1088.4000000000001</v>
      </c>
      <c r="L43" s="100">
        <v>0</v>
      </c>
      <c r="M43" s="100">
        <v>53.6</v>
      </c>
      <c r="N43" s="100"/>
      <c r="O43" s="100"/>
      <c r="P43" s="100"/>
      <c r="Q43" s="100"/>
      <c r="R43" s="100">
        <v>0</v>
      </c>
      <c r="S43" s="100">
        <v>1299.9936584383302</v>
      </c>
      <c r="T43" s="100">
        <v>501.6</v>
      </c>
      <c r="U43" s="100">
        <v>488.40000000000003</v>
      </c>
      <c r="V43" s="100">
        <v>0</v>
      </c>
      <c r="W43" s="101">
        <v>0</v>
      </c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s="109" customFormat="1" x14ac:dyDescent="0.2">
      <c r="A44" s="105" t="s">
        <v>6</v>
      </c>
      <c r="B44" s="106"/>
      <c r="C44" s="106"/>
      <c r="D44" s="106">
        <v>0</v>
      </c>
      <c r="E44" s="106">
        <v>0</v>
      </c>
      <c r="F44" s="106">
        <v>0</v>
      </c>
      <c r="G44" s="106">
        <v>1163.1859391927701</v>
      </c>
      <c r="H44" s="106">
        <v>0</v>
      </c>
      <c r="I44" s="106">
        <v>50.4</v>
      </c>
      <c r="J44" s="106">
        <v>1072.2</v>
      </c>
      <c r="K44" s="106">
        <v>1071.9000000000001</v>
      </c>
      <c r="L44" s="106">
        <v>0</v>
      </c>
      <c r="M44" s="106">
        <v>48.6</v>
      </c>
      <c r="N44" s="106"/>
      <c r="O44" s="106"/>
      <c r="P44" s="106"/>
      <c r="Q44" s="106"/>
      <c r="R44" s="106">
        <v>0</v>
      </c>
      <c r="S44" s="106">
        <v>1273.4915446490102</v>
      </c>
      <c r="T44" s="106">
        <v>422.40000000000003</v>
      </c>
      <c r="U44" s="106">
        <v>435.6</v>
      </c>
      <c r="V44" s="106">
        <v>52.800000000000004</v>
      </c>
      <c r="W44" s="107">
        <v>52.800000000000004</v>
      </c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</row>
    <row r="45" spans="1:53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1186.84574961662</v>
      </c>
      <c r="H45" s="100">
        <v>0</v>
      </c>
      <c r="I45" s="100">
        <v>60.800000000000004</v>
      </c>
      <c r="J45" s="100">
        <v>1084.8</v>
      </c>
      <c r="K45" s="100">
        <v>1085.7</v>
      </c>
      <c r="L45" s="100">
        <v>0</v>
      </c>
      <c r="M45" s="100">
        <v>49.800000000000004</v>
      </c>
      <c r="N45" s="100"/>
      <c r="O45" s="100"/>
      <c r="P45" s="100"/>
      <c r="Q45" s="100"/>
      <c r="R45" s="100">
        <v>0</v>
      </c>
      <c r="S45" s="100">
        <v>1299.9555487185701</v>
      </c>
      <c r="T45" s="100">
        <v>316.8</v>
      </c>
      <c r="U45" s="100">
        <v>303.60000000000002</v>
      </c>
      <c r="V45" s="100">
        <v>26.400000000000002</v>
      </c>
      <c r="W45" s="101">
        <v>13.200000000000001</v>
      </c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1175.9442239999801</v>
      </c>
      <c r="H46" s="100">
        <v>0</v>
      </c>
      <c r="I46" s="100">
        <v>92.2</v>
      </c>
      <c r="J46" s="100">
        <v>1059</v>
      </c>
      <c r="K46" s="100">
        <v>1058.7</v>
      </c>
      <c r="L46" s="100">
        <v>0</v>
      </c>
      <c r="M46" s="100">
        <v>58.2</v>
      </c>
      <c r="N46" s="100"/>
      <c r="O46" s="100"/>
      <c r="P46" s="100"/>
      <c r="Q46" s="100"/>
      <c r="R46" s="100">
        <v>0</v>
      </c>
      <c r="S46" s="100">
        <v>1289.2670631408701</v>
      </c>
      <c r="T46" s="100">
        <v>211.20000000000002</v>
      </c>
      <c r="U46" s="100">
        <v>211.20000000000002</v>
      </c>
      <c r="V46" s="100">
        <v>237.6</v>
      </c>
      <c r="W46" s="101">
        <v>250.8</v>
      </c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1190.47611951828</v>
      </c>
      <c r="H47" s="100">
        <v>0</v>
      </c>
      <c r="I47" s="100">
        <v>96.8</v>
      </c>
      <c r="J47" s="100">
        <v>1067.4000000000001</v>
      </c>
      <c r="K47" s="100">
        <v>1067.7</v>
      </c>
      <c r="L47" s="100">
        <v>0</v>
      </c>
      <c r="M47" s="100">
        <v>80.2</v>
      </c>
      <c r="N47" s="100"/>
      <c r="O47" s="100"/>
      <c r="P47" s="100"/>
      <c r="Q47" s="100"/>
      <c r="R47" s="100">
        <v>0</v>
      </c>
      <c r="S47" s="100">
        <v>1307.3098026216001</v>
      </c>
      <c r="T47" s="100">
        <v>0</v>
      </c>
      <c r="U47" s="100">
        <v>0</v>
      </c>
      <c r="V47" s="100">
        <v>792</v>
      </c>
      <c r="W47" s="101">
        <v>778.80000000000007</v>
      </c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1197.92045652866</v>
      </c>
      <c r="H48" s="100">
        <v>0</v>
      </c>
      <c r="I48" s="100">
        <v>106.60000000000001</v>
      </c>
      <c r="J48" s="100">
        <v>1071.5999999999999</v>
      </c>
      <c r="K48" s="100">
        <v>1071.3</v>
      </c>
      <c r="L48" s="100">
        <v>0</v>
      </c>
      <c r="M48" s="100">
        <v>95.600000000000009</v>
      </c>
      <c r="N48" s="100"/>
      <c r="O48" s="100"/>
      <c r="P48" s="100"/>
      <c r="Q48" s="100"/>
      <c r="R48" s="100">
        <v>0</v>
      </c>
      <c r="S48" s="100">
        <v>1316.60746783018</v>
      </c>
      <c r="T48" s="100">
        <v>0</v>
      </c>
      <c r="U48" s="100">
        <v>0</v>
      </c>
      <c r="V48" s="100">
        <v>660</v>
      </c>
      <c r="W48" s="101">
        <v>673.2</v>
      </c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1255.3899139165901</v>
      </c>
      <c r="H49" s="100">
        <v>0</v>
      </c>
      <c r="I49" s="100">
        <v>113.60000000000001</v>
      </c>
      <c r="J49" s="100">
        <v>1138.8</v>
      </c>
      <c r="K49" s="100">
        <v>1138.8</v>
      </c>
      <c r="L49" s="100">
        <v>0</v>
      </c>
      <c r="M49" s="100">
        <v>96</v>
      </c>
      <c r="N49" s="100"/>
      <c r="O49" s="100"/>
      <c r="P49" s="100"/>
      <c r="Q49" s="100"/>
      <c r="R49" s="100">
        <v>0</v>
      </c>
      <c r="S49" s="100">
        <v>1379.6714320778801</v>
      </c>
      <c r="T49" s="100">
        <v>0</v>
      </c>
      <c r="U49" s="100">
        <v>13.200000000000001</v>
      </c>
      <c r="V49" s="100">
        <v>501.6</v>
      </c>
      <c r="W49" s="101">
        <v>488.40000000000003</v>
      </c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s="109" customFormat="1" x14ac:dyDescent="0.2">
      <c r="A50" s="105" t="s">
        <v>12</v>
      </c>
      <c r="B50" s="106"/>
      <c r="C50" s="106"/>
      <c r="D50" s="106">
        <v>0</v>
      </c>
      <c r="E50" s="106">
        <v>0</v>
      </c>
      <c r="F50" s="106">
        <v>0</v>
      </c>
      <c r="G50" s="106">
        <v>1299.0860491991</v>
      </c>
      <c r="H50" s="106">
        <v>0</v>
      </c>
      <c r="I50" s="106">
        <v>112.2</v>
      </c>
      <c r="J50" s="106">
        <v>1151.4000000000001</v>
      </c>
      <c r="K50" s="106">
        <v>1151.4000000000001</v>
      </c>
      <c r="L50" s="106">
        <v>0</v>
      </c>
      <c r="M50" s="106">
        <v>90.4</v>
      </c>
      <c r="N50" s="106"/>
      <c r="O50" s="106"/>
      <c r="P50" s="106"/>
      <c r="Q50" s="106"/>
      <c r="R50" s="106">
        <v>0</v>
      </c>
      <c r="S50" s="106">
        <v>1425.11174082756</v>
      </c>
      <c r="T50" s="106">
        <v>132</v>
      </c>
      <c r="U50" s="106">
        <v>118.8</v>
      </c>
      <c r="V50" s="106">
        <v>396</v>
      </c>
      <c r="W50" s="107">
        <v>409.2</v>
      </c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</row>
    <row r="51" spans="1:53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1281.91101551056</v>
      </c>
      <c r="H51" s="100">
        <v>0</v>
      </c>
      <c r="I51" s="100">
        <v>95.2</v>
      </c>
      <c r="J51" s="100">
        <v>1146.6000000000001</v>
      </c>
      <c r="K51" s="100">
        <v>1146.3</v>
      </c>
      <c r="L51" s="100">
        <v>0</v>
      </c>
      <c r="M51" s="100">
        <v>97.2</v>
      </c>
      <c r="N51" s="100"/>
      <c r="O51" s="100"/>
      <c r="P51" s="100"/>
      <c r="Q51" s="100"/>
      <c r="R51" s="100">
        <v>0</v>
      </c>
      <c r="S51" s="100">
        <v>1405.9448875486901</v>
      </c>
      <c r="T51" s="100">
        <v>475.2</v>
      </c>
      <c r="U51" s="100">
        <v>488.40000000000003</v>
      </c>
      <c r="V51" s="100">
        <v>52.800000000000004</v>
      </c>
      <c r="W51" s="101">
        <v>39.6</v>
      </c>
    </row>
    <row r="52" spans="1:53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1281.10738098621</v>
      </c>
      <c r="H52" s="100">
        <v>0</v>
      </c>
      <c r="I52" s="100">
        <v>93.8</v>
      </c>
      <c r="J52" s="100">
        <v>1137</v>
      </c>
      <c r="K52" s="100">
        <v>1137.6000000000001</v>
      </c>
      <c r="L52" s="100">
        <v>0</v>
      </c>
      <c r="M52" s="100">
        <v>94.4</v>
      </c>
      <c r="N52" s="100"/>
      <c r="O52" s="100"/>
      <c r="P52" s="100"/>
      <c r="Q52" s="100"/>
      <c r="R52" s="100">
        <v>0</v>
      </c>
      <c r="S52" s="100">
        <v>1404.6683348715301</v>
      </c>
      <c r="T52" s="100">
        <v>184.8</v>
      </c>
      <c r="U52" s="100">
        <v>171.6</v>
      </c>
      <c r="V52" s="100">
        <v>290.40000000000003</v>
      </c>
      <c r="W52" s="101">
        <v>290.40000000000003</v>
      </c>
    </row>
    <row r="53" spans="1:53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1201.4884650707202</v>
      </c>
      <c r="H53" s="100">
        <v>0</v>
      </c>
      <c r="I53" s="100">
        <v>86</v>
      </c>
      <c r="J53" s="100">
        <v>1076.4000000000001</v>
      </c>
      <c r="K53" s="100">
        <v>1076.4000000000001</v>
      </c>
      <c r="L53" s="100">
        <v>0</v>
      </c>
      <c r="M53" s="100">
        <v>89.600000000000009</v>
      </c>
      <c r="N53" s="100"/>
      <c r="O53" s="100"/>
      <c r="P53" s="100"/>
      <c r="Q53" s="100"/>
      <c r="R53" s="100">
        <v>0</v>
      </c>
      <c r="S53" s="100">
        <v>1317.57914274931</v>
      </c>
      <c r="T53" s="100">
        <v>712.80000000000007</v>
      </c>
      <c r="U53" s="100">
        <v>726</v>
      </c>
      <c r="V53" s="100">
        <v>0</v>
      </c>
      <c r="W53" s="101">
        <v>0</v>
      </c>
    </row>
    <row r="54" spans="1:53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1199.5901316404399</v>
      </c>
      <c r="H54" s="100">
        <v>0</v>
      </c>
      <c r="I54" s="100">
        <v>85.2</v>
      </c>
      <c r="J54" s="100">
        <v>1081.8</v>
      </c>
      <c r="K54" s="100">
        <v>1082.4000000000001</v>
      </c>
      <c r="L54" s="100">
        <v>0</v>
      </c>
      <c r="M54" s="100">
        <v>84.2</v>
      </c>
      <c r="N54" s="100"/>
      <c r="O54" s="100"/>
      <c r="P54" s="100"/>
      <c r="Q54" s="100"/>
      <c r="R54" s="100">
        <v>0</v>
      </c>
      <c r="S54" s="100">
        <v>1315.7881703227802</v>
      </c>
      <c r="T54" s="100">
        <v>501.6</v>
      </c>
      <c r="U54" s="100">
        <v>488.40000000000003</v>
      </c>
      <c r="V54" s="100">
        <v>0</v>
      </c>
      <c r="W54" s="101">
        <v>0</v>
      </c>
    </row>
    <row r="55" spans="1:53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1209.0229243040101</v>
      </c>
      <c r="H55" s="100">
        <v>0</v>
      </c>
      <c r="I55" s="100">
        <v>82.2</v>
      </c>
      <c r="J55" s="100">
        <v>1082.4000000000001</v>
      </c>
      <c r="K55" s="100">
        <v>1082.4000000000001</v>
      </c>
      <c r="L55" s="100">
        <v>0</v>
      </c>
      <c r="M55" s="100">
        <v>86.600000000000009</v>
      </c>
      <c r="N55" s="100"/>
      <c r="O55" s="100"/>
      <c r="P55" s="100"/>
      <c r="Q55" s="100"/>
      <c r="R55" s="100">
        <v>0</v>
      </c>
      <c r="S55" s="100">
        <v>1325.5049809813502</v>
      </c>
      <c r="T55" s="100">
        <v>712.80000000000007</v>
      </c>
      <c r="U55" s="100">
        <v>712.80000000000007</v>
      </c>
      <c r="V55" s="100">
        <v>0</v>
      </c>
      <c r="W55" s="101">
        <v>13.200000000000001</v>
      </c>
    </row>
    <row r="56" spans="1:53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1204.54730093479</v>
      </c>
      <c r="H56" s="100">
        <v>0</v>
      </c>
      <c r="I56" s="100">
        <v>80.8</v>
      </c>
      <c r="J56" s="100">
        <v>1071.5999999999999</v>
      </c>
      <c r="K56" s="100">
        <v>1071.3</v>
      </c>
      <c r="L56" s="100">
        <v>0</v>
      </c>
      <c r="M56" s="100">
        <v>88</v>
      </c>
      <c r="N56" s="100"/>
      <c r="O56" s="100"/>
      <c r="P56" s="100"/>
      <c r="Q56" s="100"/>
      <c r="R56" s="100">
        <v>0</v>
      </c>
      <c r="S56" s="100">
        <v>1319.1795665770801</v>
      </c>
      <c r="T56" s="100">
        <v>871.2</v>
      </c>
      <c r="U56" s="100">
        <v>884.4</v>
      </c>
      <c r="V56" s="100">
        <v>0</v>
      </c>
      <c r="W56" s="101">
        <v>0</v>
      </c>
    </row>
    <row r="57" spans="1:53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1219.1519290208801</v>
      </c>
      <c r="H57" s="100">
        <v>0</v>
      </c>
      <c r="I57" s="100">
        <v>99.600000000000009</v>
      </c>
      <c r="J57" s="100">
        <v>1077</v>
      </c>
      <c r="K57" s="100">
        <v>1077</v>
      </c>
      <c r="L57" s="100">
        <v>0</v>
      </c>
      <c r="M57" s="100">
        <v>89.8</v>
      </c>
      <c r="N57" s="100"/>
      <c r="O57" s="100"/>
      <c r="P57" s="100"/>
      <c r="Q57" s="100"/>
      <c r="R57" s="100">
        <v>0</v>
      </c>
      <c r="S57" s="100">
        <v>1337.0318189263401</v>
      </c>
      <c r="T57" s="100">
        <v>924</v>
      </c>
      <c r="U57" s="100">
        <v>897.6</v>
      </c>
      <c r="V57" s="100">
        <v>0</v>
      </c>
      <c r="W57" s="101">
        <v>0</v>
      </c>
    </row>
    <row r="58" spans="1:53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1214.46847915649</v>
      </c>
      <c r="H58" s="100">
        <v>0</v>
      </c>
      <c r="I58" s="100">
        <v>103.2</v>
      </c>
      <c r="J58" s="100">
        <v>1072.2</v>
      </c>
      <c r="K58" s="100">
        <v>1072.5</v>
      </c>
      <c r="L58" s="100">
        <v>0</v>
      </c>
      <c r="M58" s="100">
        <v>83.600000000000009</v>
      </c>
      <c r="N58" s="100"/>
      <c r="O58" s="100"/>
      <c r="P58" s="100"/>
      <c r="Q58" s="100"/>
      <c r="R58" s="100">
        <v>0</v>
      </c>
      <c r="S58" s="100">
        <v>1331.37320168316</v>
      </c>
      <c r="T58" s="100">
        <v>712.80000000000007</v>
      </c>
      <c r="U58" s="100">
        <v>726</v>
      </c>
      <c r="V58" s="100">
        <v>0</v>
      </c>
      <c r="W58" s="101">
        <v>0</v>
      </c>
    </row>
    <row r="59" spans="1:53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1193.9748823642701</v>
      </c>
      <c r="H59" s="100">
        <v>0</v>
      </c>
      <c r="I59" s="100">
        <v>107.60000000000001</v>
      </c>
      <c r="J59" s="100">
        <v>1054.2</v>
      </c>
      <c r="K59" s="100">
        <v>1054.2</v>
      </c>
      <c r="L59" s="100">
        <v>0</v>
      </c>
      <c r="M59" s="100">
        <v>89.600000000000009</v>
      </c>
      <c r="N59" s="100"/>
      <c r="O59" s="100"/>
      <c r="P59" s="100"/>
      <c r="Q59" s="100"/>
      <c r="R59" s="100">
        <v>0</v>
      </c>
      <c r="S59" s="100">
        <v>1310.0724499672701</v>
      </c>
      <c r="T59" s="100">
        <v>607.20000000000005</v>
      </c>
      <c r="U59" s="100">
        <v>620.4</v>
      </c>
      <c r="V59" s="100">
        <v>0</v>
      </c>
      <c r="W59" s="101">
        <v>0</v>
      </c>
    </row>
    <row r="60" spans="1:53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1224.1090983152401</v>
      </c>
      <c r="H60" s="100">
        <v>0</v>
      </c>
      <c r="I60" s="100">
        <v>103.4</v>
      </c>
      <c r="J60" s="100">
        <v>1083.5999999999999</v>
      </c>
      <c r="K60" s="100">
        <v>1083.3</v>
      </c>
      <c r="L60" s="100">
        <v>0</v>
      </c>
      <c r="M60" s="100">
        <v>93.8</v>
      </c>
      <c r="N60" s="100"/>
      <c r="O60" s="100"/>
      <c r="P60" s="100"/>
      <c r="Q60" s="100"/>
      <c r="R60" s="100">
        <v>0</v>
      </c>
      <c r="S60" s="100">
        <v>1343.1667461991301</v>
      </c>
      <c r="T60" s="100">
        <v>660</v>
      </c>
      <c r="U60" s="100">
        <v>660</v>
      </c>
      <c r="V60" s="100">
        <v>0</v>
      </c>
      <c r="W60" s="101">
        <v>0</v>
      </c>
    </row>
    <row r="61" spans="1:53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1252.4835169315299</v>
      </c>
      <c r="H61" s="100">
        <v>0</v>
      </c>
      <c r="I61" s="100">
        <v>82.8</v>
      </c>
      <c r="J61" s="100">
        <v>1143.6000000000001</v>
      </c>
      <c r="K61" s="100">
        <v>1144.2</v>
      </c>
      <c r="L61" s="100">
        <v>0</v>
      </c>
      <c r="M61" s="100">
        <v>96.600000000000009</v>
      </c>
      <c r="N61" s="100"/>
      <c r="O61" s="100"/>
      <c r="P61" s="100"/>
      <c r="Q61" s="100"/>
      <c r="R61" s="100">
        <v>0</v>
      </c>
      <c r="S61" s="100">
        <v>1373.40312078595</v>
      </c>
      <c r="T61" s="100">
        <v>633.6</v>
      </c>
      <c r="U61" s="100">
        <v>633.6</v>
      </c>
      <c r="V61" s="100">
        <v>0</v>
      </c>
      <c r="W61" s="101">
        <v>0</v>
      </c>
    </row>
    <row r="62" spans="1:53" s="109" customFormat="1" x14ac:dyDescent="0.2">
      <c r="A62" s="105" t="s">
        <v>24</v>
      </c>
      <c r="B62" s="106"/>
      <c r="C62" s="106"/>
      <c r="D62" s="106">
        <v>0</v>
      </c>
      <c r="E62" s="106">
        <v>0</v>
      </c>
      <c r="F62" s="106">
        <v>0</v>
      </c>
      <c r="G62" s="106">
        <v>1233.7080538272901</v>
      </c>
      <c r="H62" s="106">
        <v>0</v>
      </c>
      <c r="I62" s="106">
        <v>72.600000000000009</v>
      </c>
      <c r="J62" s="106">
        <v>1125.6000000000001</v>
      </c>
      <c r="K62" s="106">
        <v>1125.3</v>
      </c>
      <c r="L62" s="106">
        <v>0</v>
      </c>
      <c r="M62" s="106">
        <v>94.2</v>
      </c>
      <c r="N62" s="106"/>
      <c r="O62" s="106"/>
      <c r="P62" s="106"/>
      <c r="Q62" s="106"/>
      <c r="R62" s="106">
        <v>0</v>
      </c>
      <c r="S62" s="106">
        <v>1353.1502634286901</v>
      </c>
      <c r="T62" s="106">
        <v>422.40000000000003</v>
      </c>
      <c r="U62" s="106">
        <v>409.2</v>
      </c>
      <c r="V62" s="106">
        <v>52.800000000000004</v>
      </c>
      <c r="W62" s="107">
        <v>39.6</v>
      </c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</row>
    <row r="63" spans="1:53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1197.0648318529099</v>
      </c>
      <c r="H63" s="100">
        <v>0</v>
      </c>
      <c r="I63" s="100">
        <v>79.600000000000009</v>
      </c>
      <c r="J63" s="100">
        <v>1088.4000000000001</v>
      </c>
      <c r="K63" s="100">
        <v>1088.4000000000001</v>
      </c>
      <c r="L63" s="100">
        <v>0</v>
      </c>
      <c r="M63" s="100">
        <v>91</v>
      </c>
      <c r="N63" s="100"/>
      <c r="O63" s="100"/>
      <c r="P63" s="100"/>
      <c r="Q63" s="100"/>
      <c r="R63" s="100">
        <v>0</v>
      </c>
      <c r="S63" s="100">
        <v>1314.07347880304</v>
      </c>
      <c r="T63" s="100">
        <v>396</v>
      </c>
      <c r="U63" s="100">
        <v>409.2</v>
      </c>
      <c r="V63" s="100">
        <v>0</v>
      </c>
      <c r="W63" s="101">
        <v>13.200000000000001</v>
      </c>
    </row>
    <row r="64" spans="1:53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1190.0084316730502</v>
      </c>
      <c r="H64" s="103">
        <v>0</v>
      </c>
      <c r="I64" s="103">
        <v>71.8</v>
      </c>
      <c r="J64" s="103">
        <v>1081.8</v>
      </c>
      <c r="K64" s="103">
        <v>1082.0999999999999</v>
      </c>
      <c r="L64" s="103">
        <v>0</v>
      </c>
      <c r="M64" s="103">
        <v>79.2</v>
      </c>
      <c r="N64" s="103"/>
      <c r="O64" s="103"/>
      <c r="P64" s="103"/>
      <c r="Q64" s="103"/>
      <c r="R64" s="103">
        <v>0</v>
      </c>
      <c r="S64" s="103">
        <v>1305.61410449445</v>
      </c>
      <c r="T64" s="103">
        <v>237.6</v>
      </c>
      <c r="U64" s="103">
        <v>224.4</v>
      </c>
      <c r="V64" s="103">
        <v>184.8</v>
      </c>
      <c r="W64" s="104">
        <v>171.6</v>
      </c>
    </row>
    <row r="65" spans="1:2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29114.538833498944</v>
      </c>
      <c r="H65" s="91">
        <v>0</v>
      </c>
      <c r="I65" s="91">
        <v>2055.1999999999998</v>
      </c>
      <c r="J65" s="91">
        <v>26209.199999999997</v>
      </c>
      <c r="K65" s="91">
        <v>26210.1</v>
      </c>
      <c r="L65" s="91">
        <v>0</v>
      </c>
      <c r="M65" s="91">
        <v>1956.5999999999997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31927.731094881914</v>
      </c>
      <c r="T65" s="91">
        <v>10586.400000000001</v>
      </c>
      <c r="U65" s="91">
        <v>10599.600000000002</v>
      </c>
      <c r="V65" s="91">
        <v>3300.0000000000005</v>
      </c>
      <c r="W65" s="91">
        <v>3299.9999999999995</v>
      </c>
    </row>
    <row r="71" spans="1:23" ht="18" x14ac:dyDescent="0.25">
      <c r="A71" s="143" t="s">
        <v>91</v>
      </c>
      <c r="B71" s="143"/>
      <c r="C71" s="143"/>
      <c r="D71" s="143"/>
      <c r="E71" s="143"/>
      <c r="F71" s="143"/>
      <c r="G71" s="143"/>
      <c r="H71" s="143"/>
      <c r="I71" s="143"/>
      <c r="J71" s="111"/>
      <c r="K71" s="111"/>
      <c r="L71" s="111"/>
      <c r="M71" s="111"/>
    </row>
    <row r="72" spans="1:23" ht="18.75" thickBot="1" x14ac:dyDescent="0.3">
      <c r="A72" s="144" t="s">
        <v>63</v>
      </c>
      <c r="B72" s="144"/>
      <c r="C72" s="144"/>
      <c r="D72" s="144"/>
      <c r="E72" s="144"/>
      <c r="F72" s="112"/>
      <c r="G72" s="144" t="s">
        <v>64</v>
      </c>
      <c r="H72" s="145"/>
      <c r="I72" s="145"/>
      <c r="J72" s="145"/>
      <c r="K72" s="145"/>
      <c r="L72" s="111"/>
      <c r="M72" s="111"/>
    </row>
    <row r="73" spans="1:23" ht="13.5" thickBot="1" x14ac:dyDescent="0.25">
      <c r="A73" s="146" t="s">
        <v>65</v>
      </c>
      <c r="B73" s="147"/>
      <c r="C73" s="113" t="s">
        <v>66</v>
      </c>
      <c r="D73" s="114" t="s">
        <v>67</v>
      </c>
      <c r="E73" s="114" t="s">
        <v>68</v>
      </c>
      <c r="F73" s="115"/>
      <c r="G73" s="146" t="s">
        <v>65</v>
      </c>
      <c r="H73" s="147"/>
      <c r="I73" s="113" t="s">
        <v>66</v>
      </c>
      <c r="J73" s="114" t="s">
        <v>67</v>
      </c>
      <c r="K73" s="114" t="s">
        <v>68</v>
      </c>
      <c r="L73" s="116"/>
      <c r="M73" s="116"/>
    </row>
    <row r="74" spans="1:23" ht="38.25" x14ac:dyDescent="0.2">
      <c r="A74" s="117" t="s">
        <v>69</v>
      </c>
      <c r="B74" s="118" t="s">
        <v>70</v>
      </c>
      <c r="C74" s="119">
        <v>2500</v>
      </c>
      <c r="D74" s="119">
        <v>2500</v>
      </c>
      <c r="E74" s="119">
        <v>2500</v>
      </c>
      <c r="F74" s="120"/>
      <c r="G74" s="121" t="s">
        <v>69</v>
      </c>
      <c r="H74" s="122" t="s">
        <v>70</v>
      </c>
      <c r="I74" s="123">
        <v>6300</v>
      </c>
      <c r="J74" s="123">
        <v>6300</v>
      </c>
      <c r="K74" s="123">
        <v>6300</v>
      </c>
      <c r="L74" s="116"/>
      <c r="M74" s="116"/>
    </row>
    <row r="75" spans="1:23" ht="38.25" x14ac:dyDescent="0.2">
      <c r="A75" s="124" t="s">
        <v>71</v>
      </c>
      <c r="B75" s="125" t="s">
        <v>72</v>
      </c>
      <c r="C75" s="126">
        <v>4.25</v>
      </c>
      <c r="D75" s="126">
        <v>4.25</v>
      </c>
      <c r="E75" s="126">
        <v>4.25</v>
      </c>
      <c r="F75" s="120"/>
      <c r="G75" s="127" t="s">
        <v>71</v>
      </c>
      <c r="H75" s="125" t="s">
        <v>72</v>
      </c>
      <c r="I75" s="126">
        <v>11.25</v>
      </c>
      <c r="J75" s="126">
        <v>11.25</v>
      </c>
      <c r="K75" s="126">
        <v>11.25</v>
      </c>
      <c r="L75" s="116"/>
      <c r="M75" s="116"/>
    </row>
    <row r="76" spans="1:23" ht="38.25" x14ac:dyDescent="0.2">
      <c r="A76" s="124" t="s">
        <v>73</v>
      </c>
      <c r="B76" s="125" t="s">
        <v>74</v>
      </c>
      <c r="C76" s="126">
        <v>24.2</v>
      </c>
      <c r="D76" s="126">
        <v>24.2</v>
      </c>
      <c r="E76" s="126">
        <v>24.2</v>
      </c>
      <c r="F76" s="120"/>
      <c r="G76" s="127" t="s">
        <v>73</v>
      </c>
      <c r="H76" s="125" t="s">
        <v>74</v>
      </c>
      <c r="I76" s="126">
        <v>42.76</v>
      </c>
      <c r="J76" s="126">
        <v>42.76</v>
      </c>
      <c r="K76" s="126">
        <v>42.76</v>
      </c>
      <c r="L76" s="116"/>
      <c r="M76" s="116"/>
    </row>
    <row r="77" spans="1:23" ht="38.25" x14ac:dyDescent="0.2">
      <c r="A77" s="124" t="s">
        <v>75</v>
      </c>
      <c r="B77" s="125" t="s">
        <v>76</v>
      </c>
      <c r="C77" s="126">
        <v>1.3</v>
      </c>
      <c r="D77" s="126">
        <v>1.3</v>
      </c>
      <c r="E77" s="126">
        <v>1.3</v>
      </c>
      <c r="F77" s="115"/>
      <c r="G77" s="127" t="s">
        <v>75</v>
      </c>
      <c r="H77" s="125" t="s">
        <v>76</v>
      </c>
      <c r="I77" s="126">
        <v>0.9</v>
      </c>
      <c r="J77" s="126">
        <v>0.9</v>
      </c>
      <c r="K77" s="126">
        <v>0.9</v>
      </c>
      <c r="L77" s="116"/>
      <c r="M77" s="116"/>
    </row>
    <row r="78" spans="1:23" ht="51" x14ac:dyDescent="0.2">
      <c r="A78" s="124" t="s">
        <v>77</v>
      </c>
      <c r="B78" s="125" t="s">
        <v>78</v>
      </c>
      <c r="C78" s="126">
        <v>10.5</v>
      </c>
      <c r="D78" s="126">
        <v>10.5</v>
      </c>
      <c r="E78" s="126">
        <v>10.5</v>
      </c>
      <c r="F78" s="115"/>
      <c r="G78" s="127" t="s">
        <v>77</v>
      </c>
      <c r="H78" s="125" t="s">
        <v>78</v>
      </c>
      <c r="I78" s="126">
        <v>11</v>
      </c>
      <c r="J78" s="126">
        <v>11</v>
      </c>
      <c r="K78" s="126">
        <v>11</v>
      </c>
      <c r="L78" s="116" t="s">
        <v>79</v>
      </c>
      <c r="M78" s="116" t="s">
        <v>80</v>
      </c>
    </row>
    <row r="79" spans="1:23" x14ac:dyDescent="0.2">
      <c r="A79" s="148" t="s">
        <v>81</v>
      </c>
      <c r="B79" s="125" t="s">
        <v>82</v>
      </c>
      <c r="C79" s="128">
        <v>0</v>
      </c>
      <c r="D79" s="128">
        <v>0</v>
      </c>
      <c r="E79" s="128">
        <v>0</v>
      </c>
      <c r="F79" s="115"/>
      <c r="G79" s="151" t="s">
        <v>81</v>
      </c>
      <c r="H79" s="125" t="s">
        <v>82</v>
      </c>
      <c r="I79" s="129">
        <f>G10</f>
        <v>1500.8559823036201</v>
      </c>
      <c r="J79" s="130">
        <f>G16</f>
        <v>1643.8297927379601</v>
      </c>
      <c r="K79" s="130">
        <f>G28</f>
        <v>1585.7160687446601</v>
      </c>
      <c r="L79" s="131">
        <f>(C79+I79)/1000</f>
        <v>1.5008559823036201</v>
      </c>
      <c r="M79" s="131">
        <f>(C80+I80)/1000</f>
        <v>1.1631859391927701</v>
      </c>
    </row>
    <row r="80" spans="1:23" x14ac:dyDescent="0.2">
      <c r="A80" s="149"/>
      <c r="B80" s="125" t="s">
        <v>83</v>
      </c>
      <c r="C80" s="128">
        <v>0</v>
      </c>
      <c r="D80" s="128">
        <v>0</v>
      </c>
      <c r="E80" s="128">
        <v>0</v>
      </c>
      <c r="F80" s="115"/>
      <c r="G80" s="152"/>
      <c r="H80" s="125" t="s">
        <v>83</v>
      </c>
      <c r="I80" s="130">
        <f>G44</f>
        <v>1163.1859391927701</v>
      </c>
      <c r="J80" s="130">
        <f>G50</f>
        <v>1299.0860491991</v>
      </c>
      <c r="K80" s="130">
        <f>G62</f>
        <v>1233.7080538272901</v>
      </c>
      <c r="L80" s="131">
        <f>(D79+J79)/1000</f>
        <v>1.6438297927379601</v>
      </c>
      <c r="M80" s="131">
        <f>(D80+J80)/1000</f>
        <v>1.2990860491991001</v>
      </c>
    </row>
    <row r="81" spans="1:13" x14ac:dyDescent="0.2">
      <c r="A81" s="150"/>
      <c r="B81" s="125" t="s">
        <v>84</v>
      </c>
      <c r="C81" s="132">
        <f>SQRT(C79^2+C80^2)</f>
        <v>0</v>
      </c>
      <c r="D81" s="132">
        <f>SQRT(D79^2+D80^2)</f>
        <v>0</v>
      </c>
      <c r="E81" s="132">
        <f>SQRT(E79^2+E80^2)</f>
        <v>0</v>
      </c>
      <c r="F81" s="115"/>
      <c r="G81" s="153"/>
      <c r="H81" s="125" t="s">
        <v>84</v>
      </c>
      <c r="I81" s="132">
        <f>SQRT(I79^2+I80^2)</f>
        <v>1898.8339076265547</v>
      </c>
      <c r="J81" s="132">
        <f>SQRT(J79^2+J80^2)</f>
        <v>2095.1851829174075</v>
      </c>
      <c r="K81" s="132">
        <f>SQRT(K79^2+K80^2)</f>
        <v>2009.1119960702388</v>
      </c>
      <c r="L81" s="131">
        <f>(E79+K79)/1000</f>
        <v>1.5857160687446601</v>
      </c>
      <c r="M81" s="131">
        <f>(E80+K80)/1000</f>
        <v>1.23370805382729</v>
      </c>
    </row>
    <row r="82" spans="1:13" ht="39" thickBot="1" x14ac:dyDescent="0.25">
      <c r="A82" s="133" t="s">
        <v>85</v>
      </c>
      <c r="B82" s="134" t="s">
        <v>86</v>
      </c>
      <c r="C82" s="135">
        <f>C81/C74</f>
        <v>0</v>
      </c>
      <c r="D82" s="135">
        <f>D81/D74</f>
        <v>0</v>
      </c>
      <c r="E82" s="135">
        <f>E81/E74</f>
        <v>0</v>
      </c>
      <c r="F82" s="115"/>
      <c r="G82" s="136" t="s">
        <v>85</v>
      </c>
      <c r="H82" s="134" t="s">
        <v>86</v>
      </c>
      <c r="I82" s="135">
        <f>I81/I74</f>
        <v>0.3014022075597706</v>
      </c>
      <c r="J82" s="135">
        <f>J81/J74</f>
        <v>0.33256907665355673</v>
      </c>
      <c r="K82" s="135">
        <f>K81/K74</f>
        <v>0.31890666604289503</v>
      </c>
      <c r="L82" s="81"/>
      <c r="M82" s="81"/>
    </row>
    <row r="83" spans="1:13" ht="38.25" x14ac:dyDescent="0.2">
      <c r="A83" s="137" t="s">
        <v>87</v>
      </c>
      <c r="B83" s="122" t="s">
        <v>88</v>
      </c>
      <c r="C83" s="138">
        <f>C76*C82^2+C75</f>
        <v>4.25</v>
      </c>
      <c r="D83" s="138">
        <f>D76*D82^2+D75</f>
        <v>4.25</v>
      </c>
      <c r="E83" s="138">
        <f>E76*E82^2+E75</f>
        <v>4.25</v>
      </c>
      <c r="F83" s="115"/>
      <c r="G83" s="121" t="s">
        <v>87</v>
      </c>
      <c r="H83" s="122" t="s">
        <v>88</v>
      </c>
      <c r="I83" s="138">
        <f>I76*I82^2+I75</f>
        <v>15.134459111268573</v>
      </c>
      <c r="J83" s="138">
        <f>J76*J82^2+J75</f>
        <v>15.979349676307482</v>
      </c>
      <c r="K83" s="138">
        <f>K76*K82^2+K75</f>
        <v>15.598754500008383</v>
      </c>
      <c r="L83" s="116"/>
      <c r="M83" s="116"/>
    </row>
    <row r="84" spans="1:13" ht="51.75" thickBot="1" x14ac:dyDescent="0.25">
      <c r="A84" s="139" t="s">
        <v>89</v>
      </c>
      <c r="B84" s="140" t="s">
        <v>90</v>
      </c>
      <c r="C84" s="141">
        <f>(C78*C82^2+C77)/100*C74</f>
        <v>32.5</v>
      </c>
      <c r="D84" s="141">
        <f>(D78*D82^2+D77)/100*D74</f>
        <v>32.5</v>
      </c>
      <c r="E84" s="141">
        <f>(E78*E82^2+E77)/100*E74</f>
        <v>32.5</v>
      </c>
      <c r="F84" s="115"/>
      <c r="G84" s="142" t="s">
        <v>89</v>
      </c>
      <c r="H84" s="140" t="s">
        <v>90</v>
      </c>
      <c r="I84" s="141">
        <f>(I78*I82^2+I77)/100*I74</f>
        <v>119.65440047027882</v>
      </c>
      <c r="J84" s="141">
        <f>(J78*J82^2+J77)/100*J74</f>
        <v>133.34731818711612</v>
      </c>
      <c r="K84" s="141">
        <f>(K78*K82^2+K77)/100*K74</f>
        <v>127.17911292109004</v>
      </c>
      <c r="L84" s="116"/>
      <c r="M84" s="116"/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Анисимово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2021-07-15T10:03:13Z</dcterms:modified>
</cp:coreProperties>
</file>