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горизонтально'!$A$65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C9" i="3" l="1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7" i="3"/>
  <c r="C8" i="3"/>
  <c r="B31" i="3"/>
  <c r="C2" i="2"/>
  <c r="B3" i="3"/>
  <c r="B2" i="3"/>
  <c r="A5" i="3"/>
  <c r="F5" i="2"/>
  <c r="F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<sst xmlns="http://schemas.openxmlformats.org/spreadsheetml/2006/main" count="68" uniqueCount="40">
  <si>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</si>
  <si>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</si>
  <si>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</si>
  <si>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</si>
  <si>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</si>
  <si>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</si>
  <si>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</si>
  <si>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</si>
  <si>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</si>
  <si>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</si>
  <si>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</si>
  <si>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</si>
  <si>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</si>
  <si>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</si>
  <si>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</si>
  <si>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</si>
  <si>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</si>
  <si>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</si>
  <si>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</si>
  <si>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</si>
  <si>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</si>
  <si>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</si>
  <si>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</si>
  <si>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</si>
  <si>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</si>
  <si>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</si>
  <si>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</si>
  <si>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Сумма      за сутки</t>
  </si>
  <si>
    <t>Число</t>
  </si>
  <si>
    <t>Интервал</t>
  </si>
  <si>
    <t>Время</t>
  </si>
  <si>
    <t>POWER_HOUR</t>
  </si>
  <si>
    <t>Мощность по часовым интервалам</t>
  </si>
  <si>
    <t>Мощность, кВт</t>
  </si>
  <si>
    <t>Лимит, кВт</t>
  </si>
  <si>
    <t>Превышение лимита, кВт</t>
  </si>
  <si>
    <t>активная энергия</t>
  </si>
  <si>
    <t>за 16.06.2021</t>
  </si>
  <si>
    <t>Поступление в сеть ВЭ, кВт</t>
  </si>
  <si>
    <t>Поступление в сеть ВЭ, МВт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</si>
</sst>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3" fontId="10" fillId="0" borderId="0" xfId="0" applyNumberFormat="1" applyFont="1" applyAlignment="1">
      <alignment horizontal="center" vertical="top"/>
    </xf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0" fontId="5" fillId="0" borderId="13" xfId="0" applyFont="1" applyBorder="1" applyAlignment="1">
      <alignment wrapText="1"/>
    </xf>
    <xf numFmtId="0" fontId="8" fillId="0" borderId="14" xfId="0" applyFont="1" applyBorder="1" applyAlignment="1">
      <alignment horizontal="right"/>
    </xf>
    <xf numFmtId="1" fontId="5" fillId="0" borderId="14" xfId="0" applyNumberFormat="1" applyFont="1" applyBorder="1" applyAlignment="1">
      <alignment horizontal="right" wrapText="1"/>
    </xf>
    <xf numFmtId="1" fontId="5" fillId="0" borderId="15" xfId="0" applyNumberFormat="1" applyFont="1" applyBorder="1" applyAlignment="1">
      <alignment horizontal="right" wrapText="1"/>
    </xf>
    <xf numFmtId="3" fontId="3" fillId="0" borderId="16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7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lef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3" fontId="2" fillId="0" borderId="20" xfId="0" applyNumberFormat="1" applyFont="1" applyBorder="1"/>
    <xf numFmtId="3" fontId="2" fillId="0" borderId="22" xfId="0" applyNumberFormat="1" applyFont="1" applyBorder="1"/>
    <xf numFmtId="3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3" fontId="2" fillId="0" borderId="25" xfId="0" applyNumberFormat="1" applyFont="1" applyBorder="1"/>
    <xf numFmtId="3" fontId="3" fillId="0" borderId="1" xfId="0" applyNumberFormat="1" applyFont="1" applyBorder="1" applyAlignment="1">
      <alignment horizontal="right"/>
    </xf>
    <xf numFmtId="3" fontId="3" fillId="0" borderId="1" xfId="0" applyNumberFormat="1" applyFont="1" applyBorder="1"/>
    <xf numFmtId="165" fontId="2" fillId="0" borderId="1" xfId="0" applyNumberFormat="1" applyFont="1" applyBorder="1"/>
    <xf numFmtId="165" fontId="3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4.28515625" style="7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0.7109375" style="1" hidden="1" customWidth="1"/>
    <col min="28" max="16384" width="9.140625" style="1"/>
  </cols>
  <sheetData>
    <row r="2" spans="1:27" ht="24.75" customHeight="1" x14ac:dyDescent="0.2">
      <c r="C2" s="14"/>
      <c r="E2" s="25" t="s">
        <v>32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/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60" t="s">
        <v>26</v>
      </c>
      <c r="AA7" s="27" t="s">
        <v>27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61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2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1:8" ht="15.75" hidden="1" customHeight="1" x14ac:dyDescent="0.2">
      <c r="A65" s="6" t="s">
        <v>31</v>
      </c>
      <c r="C65" s="11">
        <v>1</v>
      </c>
      <c r="D65" s="12">
        <v>0</v>
      </c>
      <c r="E65" s="12">
        <v>0</v>
      </c>
      <c r="F65" s="12">
        <v>0</v>
      </c>
      <c r="G65" s="12">
        <v>1</v>
      </c>
      <c r="H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31" sqref="C31"/>
    </sheetView>
  </sheetViews>
  <sheetFormatPr defaultRowHeight="12.75" x14ac:dyDescent="0.2"/>
  <cols>
    <col min="1" max="1" width="11.5703125" style="1" customWidth="1"/>
    <col min="2" max="54" width="18.7109375" style="48" customWidth="1"/>
    <col min="55" max="16384" width="9.140625" style="1"/>
  </cols>
  <sheetData>
    <row r="1" spans="1:54" x14ac:dyDescent="0.2">
      <c r="A1" s="45"/>
    </row>
    <row r="2" spans="1:54" ht="25.5" x14ac:dyDescent="0.35">
      <c r="A2" s="45"/>
      <c r="B2" s="54" t="str">
        <f>'Время горизонтально'!E2</f>
        <v>Мощность по часовым интервалам</v>
      </c>
    </row>
    <row r="3" spans="1:54" ht="15.75" x14ac:dyDescent="0.25">
      <c r="A3" s="45"/>
      <c r="B3" s="55" t="str">
        <f>IF(isOV="","",isOV)</f>
        <v/>
      </c>
    </row>
    <row r="4" spans="1:54" s="52" customFormat="1" ht="15.75" x14ac:dyDescent="0.25">
      <c r="A4" s="47"/>
      <c r="B4" s="56"/>
      <c r="C4" s="56"/>
      <c r="D4" s="56"/>
      <c r="E4" s="56"/>
      <c r="F4" s="35" t="s">
        <v>36</v>
      </c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</row>
    <row r="5" spans="1:54" s="53" customFormat="1" ht="16.5" thickBot="1" x14ac:dyDescent="0.3">
      <c r="A5" s="46" t="str">
        <f>IF(group="","",group)</f>
        <v/>
      </c>
      <c r="B5" s="55"/>
      <c r="C5" s="55"/>
      <c r="D5" s="55"/>
      <c r="E5" s="55"/>
      <c r="F5" s="36" t="s">
        <v>37</v>
      </c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</row>
    <row r="6" spans="1:54" s="59" customFormat="1" ht="35.25" customHeight="1" thickBot="1" x14ac:dyDescent="0.25">
      <c r="A6" s="69" t="s">
        <v>30</v>
      </c>
      <c r="B6" s="70" t="s">
        <v>38</v>
      </c>
      <c r="C6" s="70" t="s">
        <v>39</v>
      </c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</row>
    <row r="7" spans="1:54" x14ac:dyDescent="0.2">
      <c r="A7" s="71" t="s">
        <v>3</v>
      </c>
      <c r="B7" s="73">
        <v>359786.24710899999</v>
      </c>
      <c r="C7" s="80">
        <f>B7/1000</f>
        <v>359.78624710899999</v>
      </c>
    </row>
    <row r="8" spans="1:54" x14ac:dyDescent="0.2">
      <c r="A8" s="72" t="s">
        <v>4</v>
      </c>
      <c r="B8" s="75">
        <v>347521.07505699998</v>
      </c>
      <c r="C8" s="80">
        <f>B8/1000</f>
        <v>347.52107505699996</v>
      </c>
    </row>
    <row r="9" spans="1:54" x14ac:dyDescent="0.2">
      <c r="A9" s="72" t="s">
        <v>5</v>
      </c>
      <c r="B9" s="74">
        <v>350315.77607800002</v>
      </c>
      <c r="C9" s="80">
        <f t="shared" ref="C9:C31" si="0">B9/1000</f>
        <v>350.315776078</v>
      </c>
    </row>
    <row r="10" spans="1:54" x14ac:dyDescent="0.2">
      <c r="A10" s="72" t="s">
        <v>6</v>
      </c>
      <c r="B10" s="74">
        <v>350709.42908700003</v>
      </c>
      <c r="C10" s="80">
        <f t="shared" si="0"/>
        <v>350.70942908700005</v>
      </c>
    </row>
    <row r="11" spans="1:54" x14ac:dyDescent="0.2">
      <c r="A11" s="72" t="s">
        <v>7</v>
      </c>
      <c r="B11" s="74">
        <v>347834.42504499998</v>
      </c>
      <c r="C11" s="80">
        <f t="shared" si="0"/>
        <v>347.83442504499999</v>
      </c>
    </row>
    <row r="12" spans="1:54" x14ac:dyDescent="0.2">
      <c r="A12" s="72" t="s">
        <v>8</v>
      </c>
      <c r="B12" s="74">
        <v>363875.201091</v>
      </c>
      <c r="C12" s="80">
        <f t="shared" si="0"/>
        <v>363.87520109100001</v>
      </c>
    </row>
    <row r="13" spans="1:54" x14ac:dyDescent="0.2">
      <c r="A13" s="72" t="s">
        <v>9</v>
      </c>
      <c r="B13" s="74">
        <v>399300.220164</v>
      </c>
      <c r="C13" s="80">
        <f t="shared" si="0"/>
        <v>399.300220164</v>
      </c>
    </row>
    <row r="14" spans="1:54" x14ac:dyDescent="0.2">
      <c r="A14" s="72" t="s">
        <v>10</v>
      </c>
      <c r="B14" s="74">
        <v>424527.14013700001</v>
      </c>
      <c r="C14" s="80">
        <f t="shared" si="0"/>
        <v>424.527140137</v>
      </c>
    </row>
    <row r="15" spans="1:54" x14ac:dyDescent="0.2">
      <c r="A15" s="72" t="s">
        <v>11</v>
      </c>
      <c r="B15" s="74">
        <v>463947.89050500002</v>
      </c>
      <c r="C15" s="80">
        <f t="shared" si="0"/>
        <v>463.94789050500003</v>
      </c>
    </row>
    <row r="16" spans="1:54" x14ac:dyDescent="0.2">
      <c r="A16" s="72" t="s">
        <v>12</v>
      </c>
      <c r="B16" s="74">
        <v>492074.24231</v>
      </c>
      <c r="C16" s="80">
        <f t="shared" si="0"/>
        <v>492.07424230999999</v>
      </c>
    </row>
    <row r="17" spans="1:3" x14ac:dyDescent="0.2">
      <c r="A17" s="72" t="s">
        <v>13</v>
      </c>
      <c r="B17" s="74">
        <v>501404.53434000001</v>
      </c>
      <c r="C17" s="80">
        <f t="shared" si="0"/>
        <v>501.40453434</v>
      </c>
    </row>
    <row r="18" spans="1:3" x14ac:dyDescent="0.2">
      <c r="A18" s="72" t="s">
        <v>14</v>
      </c>
      <c r="B18" s="74">
        <v>499650.34446599998</v>
      </c>
      <c r="C18" s="80">
        <f t="shared" si="0"/>
        <v>499.65034446599998</v>
      </c>
    </row>
    <row r="19" spans="1:3" x14ac:dyDescent="0.2">
      <c r="A19" s="72" t="s">
        <v>15</v>
      </c>
      <c r="B19" s="74">
        <v>477554.07325800002</v>
      </c>
      <c r="C19" s="80">
        <f t="shared" si="0"/>
        <v>477.55407325800002</v>
      </c>
    </row>
    <row r="20" spans="1:3" x14ac:dyDescent="0.2">
      <c r="A20" s="72" t="s">
        <v>16</v>
      </c>
      <c r="B20" s="74">
        <v>503888.41167499998</v>
      </c>
      <c r="C20" s="80">
        <f t="shared" si="0"/>
        <v>503.88841167499999</v>
      </c>
    </row>
    <row r="21" spans="1:3" x14ac:dyDescent="0.2">
      <c r="A21" s="72" t="s">
        <v>17</v>
      </c>
      <c r="B21" s="74">
        <v>498517.66611300001</v>
      </c>
      <c r="C21" s="80">
        <f t="shared" si="0"/>
        <v>498.51766611300002</v>
      </c>
    </row>
    <row r="22" spans="1:3" x14ac:dyDescent="0.2">
      <c r="A22" s="72" t="s">
        <v>18</v>
      </c>
      <c r="B22" s="74">
        <v>469673.47414000001</v>
      </c>
      <c r="C22" s="80">
        <f t="shared" si="0"/>
        <v>469.67347414</v>
      </c>
    </row>
    <row r="23" spans="1:3" x14ac:dyDescent="0.2">
      <c r="A23" s="72" t="s">
        <v>19</v>
      </c>
      <c r="B23" s="74">
        <v>476517.88224299997</v>
      </c>
      <c r="C23" s="80">
        <f t="shared" si="0"/>
        <v>476.51788224299997</v>
      </c>
    </row>
    <row r="24" spans="1:3" x14ac:dyDescent="0.2">
      <c r="A24" s="72" t="s">
        <v>20</v>
      </c>
      <c r="B24" s="74">
        <v>456209.53621799999</v>
      </c>
      <c r="C24" s="80">
        <f t="shared" si="0"/>
        <v>456.20953621799998</v>
      </c>
    </row>
    <row r="25" spans="1:3" x14ac:dyDescent="0.2">
      <c r="A25" s="72" t="s">
        <v>21</v>
      </c>
      <c r="B25" s="74">
        <v>462105.54366999998</v>
      </c>
      <c r="C25" s="80">
        <f t="shared" si="0"/>
        <v>462.10554366999997</v>
      </c>
    </row>
    <row r="26" spans="1:3" x14ac:dyDescent="0.2">
      <c r="A26" s="72" t="s">
        <v>22</v>
      </c>
      <c r="B26" s="74">
        <v>440373.00546399999</v>
      </c>
      <c r="C26" s="80">
        <f t="shared" si="0"/>
        <v>440.37300546399996</v>
      </c>
    </row>
    <row r="27" spans="1:3" x14ac:dyDescent="0.2">
      <c r="A27" s="72" t="s">
        <v>23</v>
      </c>
      <c r="B27" s="74">
        <v>431227.20629200002</v>
      </c>
      <c r="C27" s="80">
        <f t="shared" si="0"/>
        <v>431.22720629200001</v>
      </c>
    </row>
    <row r="28" spans="1:3" x14ac:dyDescent="0.2">
      <c r="A28" s="72" t="s">
        <v>24</v>
      </c>
      <c r="B28" s="74">
        <v>419652.05018100003</v>
      </c>
      <c r="C28" s="80">
        <f t="shared" si="0"/>
        <v>419.65205018100005</v>
      </c>
    </row>
    <row r="29" spans="1:3" x14ac:dyDescent="0.2">
      <c r="A29" s="72" t="s">
        <v>25</v>
      </c>
      <c r="B29" s="74">
        <v>405267.77429999999</v>
      </c>
      <c r="C29" s="80">
        <f t="shared" si="0"/>
        <v>405.26777429999999</v>
      </c>
    </row>
    <row r="30" spans="1:3" x14ac:dyDescent="0.2">
      <c r="A30" s="76" t="s">
        <v>26</v>
      </c>
      <c r="B30" s="77">
        <v>381167.18607400003</v>
      </c>
      <c r="C30" s="80">
        <f t="shared" si="0"/>
        <v>381.16718607400003</v>
      </c>
    </row>
    <row r="31" spans="1:3" s="57" customFormat="1" x14ac:dyDescent="0.2">
      <c r="A31" s="78" t="s">
        <v>2</v>
      </c>
      <c r="B31" s="79">
        <f>SUM(B7:B30)</f>
        <v>10323100.335016998</v>
      </c>
      <c r="C31" s="81">
        <f t="shared" si="0"/>
        <v>10323.100335016998</v>
      </c>
    </row>
  </sheetData>
  <phoneticPr fontId="1" type="noConversion"/>
  <pageMargins left="0.59055118110236227" right="0.59055118110236227" top="0.39370078740157483" bottom="0.59055118110236227" header="0.51181102362204722" footer="0.31496062992125984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36.140625" style="49" customWidth="1"/>
    <col min="2" max="2" width="10.28515625" style="50" hidden="1" customWidth="1"/>
    <col min="3" max="3" width="14.7109375" style="30" customWidth="1"/>
    <col min="4" max="4" width="16.5703125" style="31" customWidth="1"/>
    <col min="5" max="5" width="16.5703125" style="32" customWidth="1"/>
    <col min="6" max="6" width="16.5703125" style="31" customWidth="1"/>
    <col min="7" max="16384" width="9.140625" style="1"/>
  </cols>
  <sheetData>
    <row r="1" spans="1:6" ht="12.75" customHeight="1" x14ac:dyDescent="0.25"/>
    <row r="2" spans="1:6" ht="25.5" x14ac:dyDescent="0.25">
      <c r="A2" s="51"/>
      <c r="B2" s="51"/>
      <c r="C2" s="33" t="str">
        <f>'Время горизонтально'!E2</f>
        <v>Мощность по часовым интервалам</v>
      </c>
    </row>
    <row r="3" spans="1:6" ht="21" customHeight="1" x14ac:dyDescent="0.3">
      <c r="C3" s="38" t="str">
        <f>IF(isOV="","",isOV)</f>
        <v/>
      </c>
    </row>
    <row r="4" spans="1:6" x14ac:dyDescent="0.25">
      <c r="A4" s="34" t="str">
        <f>IF(group="","",group)</f>
        <v/>
      </c>
      <c r="F4" s="35" t="str">
        <f>IF(energy="","",energy)</f>
        <v>активная энергия</v>
      </c>
    </row>
    <row r="5" spans="1:6" ht="15.75" customHeight="1" thickBot="1" x14ac:dyDescent="0.3">
      <c r="F5" s="36" t="str">
        <f>IF(period="","",period)</f>
        <v>за 16.06.2021</v>
      </c>
    </row>
    <row r="6" spans="1:6" s="37" customFormat="1" ht="34.5" customHeight="1" thickBot="1" x14ac:dyDescent="0.25">
      <c r="A6" s="39" t="s">
        <v>1</v>
      </c>
      <c r="B6" s="40" t="s">
        <v>28</v>
      </c>
      <c r="C6" s="41" t="s">
        <v>29</v>
      </c>
      <c r="D6" s="42" t="s">
        <v>33</v>
      </c>
      <c r="E6" s="43" t="s">
        <v>34</v>
      </c>
      <c r="F6" s="44" t="s">
        <v>35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2006-01-25T11:38:28Z</cp:lastPrinted>
  <dcterms:created xsi:type="dcterms:W3CDTF">2006-01-12T11:13:46Z</dcterms:created>
  <dcterms:modified xsi:type="dcterms:W3CDTF">2021-07-29T13:42:08Z</dcterms:modified>
</cp:coreProperties>
</file>